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ing" sheetId="1" state="visible" r:id="rId1"/>
    <sheet xmlns:r="http://schemas.openxmlformats.org/officeDocument/2006/relationships" name="Équipe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Mode d’emploi" sheetId="4" state="visible" r:id="rId4"/>
  </sheets>
  <definedNames>
    <definedName name="_xlnm._FilterDatabase" localSheetId="0" hidden="1">'Planning'!$A$1:$O$101</definedName>
    <definedName name="_xlnm._FilterDatabase" localSheetId="1" hidden="1">'Équipe'!$A$1:$N$101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#,##0.00&quot; €&quot;"/>
    <numFmt numFmtId="167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000000"/>
      <sz val="10"/>
    </font>
    <font>
      <name val="Calibri"/>
      <b val="1"/>
      <color rgb="00000000"/>
      <sz val="10"/>
    </font>
    <font>
      <name val="Calibri"/>
      <b val="1"/>
      <color rgb="00FFFFFF"/>
      <sz val="16"/>
    </font>
    <font>
      <name val="Calibri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0E7A54"/>
      </patternFill>
    </fill>
    <fill>
      <patternFill patternType="solid">
        <fgColor rgb="00FFFBEB"/>
      </patternFill>
    </fill>
    <fill>
      <patternFill patternType="solid">
        <fgColor rgb="00EAF7F1"/>
      </patternFill>
    </fill>
    <fill>
      <patternFill patternType="solid">
        <fgColor rgb="00FFFFFF"/>
      </patternFill>
    </fill>
    <fill>
      <patternFill patternType="solid">
        <fgColor rgb="00F97316"/>
      </patternFill>
    </fill>
    <fill>
      <patternFill patternType="solid">
        <fgColor rgb="0012946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2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2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49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2" fontId="3" fillId="6" borderId="1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000000"/>
        <sz val="10"/>
      </font>
      <fill>
        <patternFill patternType="solid">
          <fgColor rgb="00F97316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Heures prévues par poste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'Synthèse'!H12</f>
            </strRef>
          </tx>
          <spPr>
            <a:solidFill xmlns:a="http://schemas.openxmlformats.org/drawingml/2006/main">
              <a:srgbClr val="0E7A54"/>
            </a:solidFill>
            <a:ln xmlns:a="http://schemas.openxmlformats.org/drawingml/2006/main">
              <a:prstDash val="solid"/>
            </a:ln>
          </spPr>
          <cat>
            <numRef>
              <f>'Synthèse'!$G$13:$G$21</f>
            </numRef>
          </cat>
          <val>
            <numRef>
              <f>'Synthèse'!$H$13:$H$21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Postes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Heures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du coût par service</a:t>
            </a:r>
          </a:p>
        </rich>
      </tx>
    </title>
    <plotArea>
      <doughnutChart>
        <varyColors val="1"/>
        <ser>
          <idx val="0"/>
          <order val="0"/>
          <tx>
            <strRef>
              <f>'Synthèse'!D12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E7A54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97316"/>
              </a:solidFill>
              <a:ln xmlns:a="http://schemas.openxmlformats.org/drawingml/2006/main">
                <a:prstDash val="solid"/>
              </a:ln>
            </spPr>
          </dPt>
          <cat>
            <numRef>
              <f>'Synthèse'!$A$13:$A$14</f>
            </numRef>
          </cat>
          <val>
            <numRef>
              <f>'Synthèse'!$D$13:$D$14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Heures planifiées par date</a:t>
            </a:r>
          </a:p>
        </rich>
      </tx>
    </title>
    <plotArea>
      <lineChart>
        <grouping val="standard"/>
        <ser>
          <idx val="0"/>
          <order val="0"/>
          <tx>
            <strRef>
              <f>'Synthèse'!K12</f>
            </strRef>
          </tx>
          <spPr>
            <a:ln xmlns:a="http://schemas.openxmlformats.org/drawingml/2006/main">
              <a:solidFill>
                <a:srgbClr val="F9731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'Synthèse'!$J$13:$J$19</f>
            </numRef>
          </cat>
          <val>
            <numRef>
              <f>'Synthèse'!$K$13:$K$19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Heures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17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34</row>
      <rowOff>0</rowOff>
    </from>
    <ext cx="61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  <col width="13" customWidth="1" min="4" max="4"/>
    <col width="13" customWidth="1" min="5" max="5"/>
    <col width="11" customWidth="1" min="6" max="6"/>
    <col width="23" customWidth="1" min="7" max="7"/>
    <col width="23" customWidth="1" min="8" max="8"/>
    <col width="14" customWidth="1" min="9" max="9"/>
    <col width="16" customWidth="1" min="10" max="10"/>
    <col width="17" customWidth="1" min="11" max="11"/>
    <col width="17" customWidth="1" min="12" max="12"/>
    <col width="15" customWidth="1" min="13" max="13"/>
    <col width="16" customWidth="1" min="14" max="14"/>
    <col width="30" customWidth="1" min="15" max="15"/>
  </cols>
  <sheetData>
    <row r="1" ht="28" customHeight="1">
      <c r="A1" s="1" t="inlineStr">
        <is>
          <t>Date</t>
        </is>
      </c>
      <c r="B1" s="1" t="inlineStr">
        <is>
          <t>Jour</t>
        </is>
      </c>
      <c r="C1" s="1" t="inlineStr">
        <is>
          <t>Service</t>
        </is>
      </c>
      <c r="D1" s="1" t="inlineStr">
        <is>
          <t>Heure début</t>
        </is>
      </c>
      <c r="E1" s="1" t="inlineStr">
        <is>
          <t>Heure fin</t>
        </is>
      </c>
      <c r="F1" s="1" t="inlineStr">
        <is>
          <t>Pause (h)</t>
        </is>
      </c>
      <c r="G1" s="1" t="inlineStr">
        <is>
          <t>Collaborateur</t>
        </is>
      </c>
      <c r="H1" s="1" t="inlineStr">
        <is>
          <t>Poste</t>
        </is>
      </c>
      <c r="I1" s="1" t="inlineStr">
        <is>
          <t>Ville</t>
        </is>
      </c>
      <c r="J1" s="1" t="inlineStr">
        <is>
          <t>Heures prévues</t>
        </is>
      </c>
      <c r="K1" s="1" t="inlineStr">
        <is>
          <t>Taux horaire (€)</t>
        </is>
      </c>
      <c r="L1" s="1" t="inlineStr">
        <is>
          <t>Coût prévu (€)</t>
        </is>
      </c>
      <c r="M1" s="1" t="inlineStr">
        <is>
          <t>Disponibilité</t>
        </is>
      </c>
      <c r="N1" s="1" t="inlineStr">
        <is>
          <t>Statut</t>
        </is>
      </c>
      <c r="O1" s="1" t="inlineStr">
        <is>
          <t>Commentaire</t>
        </is>
      </c>
    </row>
    <row r="2">
      <c r="A2" s="2" t="n">
        <v>46300</v>
      </c>
      <c r="B2" s="3">
        <f>IF($A2="","",TEXT($A2,"dddd"))</f>
        <v/>
      </c>
      <c r="C2" s="4" t="inlineStr">
        <is>
          <t>Déjeuner</t>
        </is>
      </c>
      <c r="D2" s="5" t="n">
        <v>0.4583333333333333</v>
      </c>
      <c r="E2" s="5" t="n">
        <v>0.625</v>
      </c>
      <c r="F2" s="6" t="n">
        <v>0.25</v>
      </c>
      <c r="G2" s="7" t="inlineStr">
        <is>
          <t>Camille Martin</t>
        </is>
      </c>
      <c r="H2" s="7" t="inlineStr">
        <is>
          <t>Serveuse</t>
        </is>
      </c>
      <c r="I2" s="4" t="inlineStr">
        <is>
          <t>Lyon</t>
        </is>
      </c>
      <c r="J2" s="8">
        <f>IF(OR($D2="",$E2=""),"",MOD($E2-$D2,1)*24-IF($F2="",0,$F2))</f>
        <v/>
      </c>
      <c r="K2" s="9">
        <f>IF($G2="","",IFERROR(VLOOKUP($G2,'Équipe'!$A$2:$G$101,6,FALSE),0))</f>
        <v/>
      </c>
      <c r="L2" s="9">
        <f>IF(OR($J2="",$K2=""),"",$J2*$K2)</f>
        <v/>
      </c>
      <c r="M2" s="3">
        <f>IF($G2="","",IF(COUNTIF('Équipe'!$A$2:$A$101,$G2)&gt;0,"Référencé","À vérifier"))</f>
        <v/>
      </c>
      <c r="N2" s="4" t="inlineStr">
        <is>
          <t>Confirmé</t>
        </is>
      </c>
      <c r="O2" s="7" t="inlineStr">
        <is>
          <t>Service du midi</t>
        </is>
      </c>
    </row>
    <row r="3">
      <c r="A3" s="2" t="n">
        <v>46300</v>
      </c>
      <c r="B3" s="10">
        <f>IF($A3="","",TEXT($A3,"dddd"))</f>
        <v/>
      </c>
      <c r="C3" s="4" t="inlineStr">
        <is>
          <t>Déjeuner</t>
        </is>
      </c>
      <c r="D3" s="5" t="n">
        <v>0.4375</v>
      </c>
      <c r="E3" s="5" t="n">
        <v>0.6458333333333334</v>
      </c>
      <c r="F3" s="6" t="n">
        <v>0.25</v>
      </c>
      <c r="G3" s="7" t="inlineStr">
        <is>
          <t>Julien Bernard</t>
        </is>
      </c>
      <c r="H3" s="7" t="inlineStr">
        <is>
          <t>Chef de cuisine</t>
        </is>
      </c>
      <c r="I3" s="4" t="inlineStr">
        <is>
          <t>Lyon</t>
        </is>
      </c>
      <c r="J3" s="11">
        <f>IF(OR($D3="",$E3=""),"",MOD($E3-$D3,1)*24-IF($F3="",0,$F3))</f>
        <v/>
      </c>
      <c r="K3" s="12">
        <f>IF($G3="","",IFERROR(VLOOKUP($G3,'Équipe'!$A$2:$G$101,6,FALSE),0))</f>
        <v/>
      </c>
      <c r="L3" s="12">
        <f>IF(OR($J3="",$K3=""),"",$J3*$K3)</f>
        <v/>
      </c>
      <c r="M3" s="10">
        <f>IF($G3="","",IF(COUNTIF('Équipe'!$A$2:$A$101,$G3)&gt;0,"Référencé","À vérifier"))</f>
        <v/>
      </c>
      <c r="N3" s="4" t="inlineStr">
        <is>
          <t>Confirmé</t>
        </is>
      </c>
      <c r="O3" s="7" t="inlineStr">
        <is>
          <t>Préparation et envoi</t>
        </is>
      </c>
    </row>
    <row r="4">
      <c r="A4" s="2" t="n">
        <v>46301</v>
      </c>
      <c r="B4" s="3">
        <f>IF($A4="","",TEXT($A4,"dddd"))</f>
        <v/>
      </c>
      <c r="C4" s="4" t="inlineStr">
        <is>
          <t>Déjeuner</t>
        </is>
      </c>
      <c r="D4" s="5" t="n">
        <v>0.4583333333333333</v>
      </c>
      <c r="E4" s="5" t="n">
        <v>0.625</v>
      </c>
      <c r="F4" s="6" t="n">
        <v>0.25</v>
      </c>
      <c r="G4" s="7" t="inlineStr">
        <is>
          <t>Chloé Petit</t>
        </is>
      </c>
      <c r="H4" s="7" t="inlineStr">
        <is>
          <t>Commis de cuisine</t>
        </is>
      </c>
      <c r="I4" s="4" t="inlineStr">
        <is>
          <t>Lyon</t>
        </is>
      </c>
      <c r="J4" s="8">
        <f>IF(OR($D4="",$E4=""),"",MOD($E4-$D4,1)*24-IF($F4="",0,$F4))</f>
        <v/>
      </c>
      <c r="K4" s="9">
        <f>IF($G4="","",IFERROR(VLOOKUP($G4,'Équipe'!$A$2:$G$101,6,FALSE),0))</f>
        <v/>
      </c>
      <c r="L4" s="9">
        <f>IF(OR($J4="",$K4=""),"",$J4*$K4)</f>
        <v/>
      </c>
      <c r="M4" s="3">
        <f>IF($G4="","",IF(COUNTIF('Équipe'!$A$2:$A$101,$G4)&gt;0,"Référencé","À vérifier"))</f>
        <v/>
      </c>
      <c r="N4" s="4" t="inlineStr">
        <is>
          <t>À confirmer</t>
        </is>
      </c>
      <c r="O4" s="7" t="inlineStr">
        <is>
          <t>Mise en place</t>
        </is>
      </c>
    </row>
    <row r="5">
      <c r="A5" s="2" t="n">
        <v>46302</v>
      </c>
      <c r="B5" s="10">
        <f>IF($A5="","",TEXT($A5,"dddd"))</f>
        <v/>
      </c>
      <c r="C5" s="4" t="inlineStr">
        <is>
          <t>Dîner</t>
        </is>
      </c>
      <c r="D5" s="5" t="n">
        <v>0.75</v>
      </c>
      <c r="E5" s="5" t="n">
        <v>0.9791666666666666</v>
      </c>
      <c r="F5" s="6" t="n">
        <v>0.5</v>
      </c>
      <c r="G5" s="7" t="inlineStr">
        <is>
          <t>Thomas Robert</t>
        </is>
      </c>
      <c r="H5" s="7" t="inlineStr">
        <is>
          <t>Serveur</t>
        </is>
      </c>
      <c r="I5" s="4" t="inlineStr">
        <is>
          <t>Lyon</t>
        </is>
      </c>
      <c r="J5" s="11">
        <f>IF(OR($D5="",$E5=""),"",MOD($E5-$D5,1)*24-IF($F5="",0,$F5))</f>
        <v/>
      </c>
      <c r="K5" s="12">
        <f>IF($G5="","",IFERROR(VLOOKUP($G5,'Équipe'!$A$2:$G$101,6,FALSE),0))</f>
        <v/>
      </c>
      <c r="L5" s="12">
        <f>IF(OR($J5="",$K5=""),"",$J5*$K5)</f>
        <v/>
      </c>
      <c r="M5" s="10">
        <f>IF($G5="","",IF(COUNTIF('Équipe'!$A$2:$A$101,$G5)&gt;0,"Référencé","À vérifier"))</f>
        <v/>
      </c>
      <c r="N5" s="4" t="inlineStr">
        <is>
          <t>Confirmé</t>
        </is>
      </c>
      <c r="O5" s="7" t="inlineStr">
        <is>
          <t>Service en salle</t>
        </is>
      </c>
    </row>
    <row r="6">
      <c r="A6" s="2" t="n">
        <v>46303</v>
      </c>
      <c r="B6" s="3">
        <f>IF($A6="","",TEXT($A6,"dddd"))</f>
        <v/>
      </c>
      <c r="C6" s="4" t="inlineStr">
        <is>
          <t>Dîner</t>
        </is>
      </c>
      <c r="D6" s="5" t="n">
        <v>0.75</v>
      </c>
      <c r="E6" s="5" t="n">
        <v>0.9791666666666666</v>
      </c>
      <c r="F6" s="6" t="n">
        <v>0.25</v>
      </c>
      <c r="G6" s="7" t="inlineStr">
        <is>
          <t>Léa Moreau</t>
        </is>
      </c>
      <c r="H6" s="7" t="inlineStr">
        <is>
          <t>Barmaid</t>
        </is>
      </c>
      <c r="I6" s="4" t="inlineStr">
        <is>
          <t>Lyon</t>
        </is>
      </c>
      <c r="J6" s="8">
        <f>IF(OR($D6="",$E6=""),"",MOD($E6-$D6,1)*24-IF($F6="",0,$F6))</f>
        <v/>
      </c>
      <c r="K6" s="9">
        <f>IF($G6="","",IFERROR(VLOOKUP($G6,'Équipe'!$A$2:$G$101,6,FALSE),0))</f>
        <v/>
      </c>
      <c r="L6" s="9">
        <f>IF(OR($J6="",$K6=""),"",$J6*$K6)</f>
        <v/>
      </c>
      <c r="M6" s="3">
        <f>IF($G6="","",IF(COUNTIF('Équipe'!$A$2:$A$101,$G6)&gt;0,"Référencé","À vérifier"))</f>
        <v/>
      </c>
      <c r="N6" s="4" t="inlineStr">
        <is>
          <t>Confirmé</t>
        </is>
      </c>
      <c r="O6" s="7" t="inlineStr">
        <is>
          <t>Cocktails et bar</t>
        </is>
      </c>
    </row>
    <row r="7">
      <c r="A7" s="2" t="n">
        <v>46303</v>
      </c>
      <c r="B7" s="10">
        <f>IF($A7="","",TEXT($A7,"dddd"))</f>
        <v/>
      </c>
      <c r="C7" s="4" t="inlineStr">
        <is>
          <t>Dîner</t>
        </is>
      </c>
      <c r="D7" s="5" t="n">
        <v>0.7291666666666666</v>
      </c>
      <c r="E7" s="5" t="n">
        <v>0.9791666666666666</v>
      </c>
      <c r="F7" s="6" t="n">
        <v>0.25</v>
      </c>
      <c r="G7" s="7" t="inlineStr">
        <is>
          <t>Nicolas Leroy</t>
        </is>
      </c>
      <c r="H7" s="7" t="inlineStr">
        <is>
          <t>Second de cuisine</t>
        </is>
      </c>
      <c r="I7" s="4" t="inlineStr">
        <is>
          <t>Lyon</t>
        </is>
      </c>
      <c r="J7" s="11">
        <f>IF(OR($D7="",$E7=""),"",MOD($E7-$D7,1)*24-IF($F7="",0,$F7))</f>
        <v/>
      </c>
      <c r="K7" s="12">
        <f>IF($G7="","",IFERROR(VLOOKUP($G7,'Équipe'!$A$2:$G$101,6,FALSE),0))</f>
        <v/>
      </c>
      <c r="L7" s="12">
        <f>IF(OR($J7="",$K7=""),"",$J7*$K7)</f>
        <v/>
      </c>
      <c r="M7" s="10">
        <f>IF($G7="","",IF(COUNTIF('Équipe'!$A$2:$A$101,$G7)&gt;0,"Référencé","À vérifier"))</f>
        <v/>
      </c>
      <c r="N7" s="4" t="inlineStr">
        <is>
          <t>Confirmé</t>
        </is>
      </c>
      <c r="O7" s="7" t="inlineStr">
        <is>
          <t>Coordination cuisine</t>
        </is>
      </c>
    </row>
    <row r="8">
      <c r="A8" s="2" t="n">
        <v>46304</v>
      </c>
      <c r="B8" s="3">
        <f>IF($A8="","",TEXT($A8,"dddd"))</f>
        <v/>
      </c>
      <c r="C8" s="4" t="inlineStr">
        <is>
          <t>Déjeuner</t>
        </is>
      </c>
      <c r="D8" s="5" t="n">
        <v>0.4583333333333333</v>
      </c>
      <c r="E8" s="5" t="n">
        <v>0.625</v>
      </c>
      <c r="F8" s="6" t="n">
        <v>0.25</v>
      </c>
      <c r="G8" s="7" t="inlineStr">
        <is>
          <t>Manon Simon</t>
        </is>
      </c>
      <c r="H8" s="7" t="inlineStr">
        <is>
          <t>Serveuse</t>
        </is>
      </c>
      <c r="I8" s="4" t="inlineStr">
        <is>
          <t>Lyon</t>
        </is>
      </c>
      <c r="J8" s="8">
        <f>IF(OR($D8="",$E8=""),"",MOD($E8-$D8,1)*24-IF($F8="",0,$F8))</f>
        <v/>
      </c>
      <c r="K8" s="9">
        <f>IF($G8="","",IFERROR(VLOOKUP($G8,'Équipe'!$A$2:$G$101,6,FALSE),0))</f>
        <v/>
      </c>
      <c r="L8" s="9">
        <f>IF(OR($J8="",$K8=""),"",$J8*$K8)</f>
        <v/>
      </c>
      <c r="M8" s="3">
        <f>IF($G8="","",IF(COUNTIF('Équipe'!$A$2:$A$101,$G8)&gt;0,"Référencé","À vérifier"))</f>
        <v/>
      </c>
      <c r="N8" s="4" t="inlineStr">
        <is>
          <t>À confirmer</t>
        </is>
      </c>
      <c r="O8" s="7" t="inlineStr">
        <is>
          <t>Terrasse si météo favorable</t>
        </is>
      </c>
    </row>
    <row r="9">
      <c r="A9" s="2" t="n">
        <v>46305</v>
      </c>
      <c r="B9" s="10">
        <f>IF($A9="","",TEXT($A9,"dddd"))</f>
        <v/>
      </c>
      <c r="C9" s="4" t="inlineStr">
        <is>
          <t>Dîner</t>
        </is>
      </c>
      <c r="D9" s="5" t="n">
        <v>0.75</v>
      </c>
      <c r="E9" s="5" t="n">
        <v>0.9791666666666666</v>
      </c>
      <c r="F9" s="6" t="n">
        <v>0.5</v>
      </c>
      <c r="G9" s="7" t="inlineStr">
        <is>
          <t>Hugo Laurent</t>
        </is>
      </c>
      <c r="H9" s="7" t="inlineStr">
        <is>
          <t>Plongeur</t>
        </is>
      </c>
      <c r="I9" s="4" t="inlineStr">
        <is>
          <t>Lyon</t>
        </is>
      </c>
      <c r="J9" s="11">
        <f>IF(OR($D9="",$E9=""),"",MOD($E9-$D9,1)*24-IF($F9="",0,$F9))</f>
        <v/>
      </c>
      <c r="K9" s="12">
        <f>IF($G9="","",IFERROR(VLOOKUP($G9,'Équipe'!$A$2:$G$101,6,FALSE),0))</f>
        <v/>
      </c>
      <c r="L9" s="12">
        <f>IF(OR($J9="",$K9=""),"",$J9*$K9)</f>
        <v/>
      </c>
      <c r="M9" s="10">
        <f>IF($G9="","",IF(COUNTIF('Équipe'!$A$2:$A$101,$G9)&gt;0,"Référencé","À vérifier"))</f>
        <v/>
      </c>
      <c r="N9" s="4" t="inlineStr">
        <is>
          <t>Remplaçant</t>
        </is>
      </c>
      <c r="O9" s="7" t="inlineStr">
        <is>
          <t>Renfort week-end</t>
        </is>
      </c>
    </row>
    <row r="10">
      <c r="A10" s="2" t="n">
        <v>46305</v>
      </c>
      <c r="B10" s="3">
        <f>IF($A10="","",TEXT($A10,"dddd"))</f>
        <v/>
      </c>
      <c r="C10" s="4" t="inlineStr">
        <is>
          <t>Dîner</t>
        </is>
      </c>
      <c r="D10" s="5" t="n">
        <v>0.75</v>
      </c>
      <c r="E10" s="5" t="n">
        <v>0.9791666666666666</v>
      </c>
      <c r="F10" s="6" t="n">
        <v>0.25</v>
      </c>
      <c r="G10" s="7" t="inlineStr">
        <is>
          <t>Émilie Roux</t>
        </is>
      </c>
      <c r="H10" s="7" t="inlineStr">
        <is>
          <t>Responsable de salle</t>
        </is>
      </c>
      <c r="I10" s="4" t="inlineStr">
        <is>
          <t>Lyon</t>
        </is>
      </c>
      <c r="J10" s="8">
        <f>IF(OR($D10="",$E10=""),"",MOD($E10-$D10,1)*24-IF($F10="",0,$F10))</f>
        <v/>
      </c>
      <c r="K10" s="9">
        <f>IF($G10="","",IFERROR(VLOOKUP($G10,'Équipe'!$A$2:$G$101,6,FALSE),0))</f>
        <v/>
      </c>
      <c r="L10" s="9">
        <f>IF(OR($J10="",$K10=""),"",$J10*$K10)</f>
        <v/>
      </c>
      <c r="M10" s="3">
        <f>IF($G10="","",IF(COUNTIF('Équipe'!$A$2:$A$101,$G10)&gt;0,"Référencé","À vérifier"))</f>
        <v/>
      </c>
      <c r="N10" s="4" t="inlineStr">
        <is>
          <t>Confirmé</t>
        </is>
      </c>
      <c r="O10" s="7" t="inlineStr">
        <is>
          <t>Supervision du service</t>
        </is>
      </c>
    </row>
    <row r="11">
      <c r="A11" s="2" t="n">
        <v>46306</v>
      </c>
      <c r="B11" s="10">
        <f>IF($A11="","",TEXT($A11,"dddd"))</f>
        <v/>
      </c>
      <c r="C11" s="4" t="inlineStr">
        <is>
          <t>Déjeuner</t>
        </is>
      </c>
      <c r="D11" s="5" t="n">
        <v>0.4375</v>
      </c>
      <c r="E11" s="5" t="n">
        <v>0.625</v>
      </c>
      <c r="F11" s="6" t="n">
        <v>0.25</v>
      </c>
      <c r="G11" s="7" t="inlineStr">
        <is>
          <t>Lucas Fournier</t>
        </is>
      </c>
      <c r="H11" s="7" t="inlineStr">
        <is>
          <t>Cuisinier</t>
        </is>
      </c>
      <c r="I11" s="4" t="inlineStr">
        <is>
          <t>Lyon</t>
        </is>
      </c>
      <c r="J11" s="11">
        <f>IF(OR($D11="",$E11=""),"",MOD($E11-$D11,1)*24-IF($F11="",0,$F11))</f>
        <v/>
      </c>
      <c r="K11" s="12">
        <f>IF($G11="","",IFERROR(VLOOKUP($G11,'Équipe'!$A$2:$G$101,6,FALSE),0))</f>
        <v/>
      </c>
      <c r="L11" s="12">
        <f>IF(OR($J11="",$K11=""),"",$J11*$K11)</f>
        <v/>
      </c>
      <c r="M11" s="10">
        <f>IF($G11="","",IF(COUNTIF('Équipe'!$A$2:$A$101,$G11)&gt;0,"Référencé","À vérifier"))</f>
        <v/>
      </c>
      <c r="N11" s="4" t="inlineStr">
        <is>
          <t>Absent</t>
        </is>
      </c>
      <c r="O11" s="7" t="inlineStr">
        <is>
          <t>Absence signalée</t>
        </is>
      </c>
    </row>
    <row r="12">
      <c r="A12" s="2" t="n"/>
      <c r="B12" s="3">
        <f>IF($A12="","",TEXT($A12,"dddd"))</f>
        <v/>
      </c>
      <c r="C12" s="4" t="n"/>
      <c r="D12" s="5" t="n"/>
      <c r="E12" s="5" t="n"/>
      <c r="F12" s="6" t="n"/>
      <c r="G12" s="7" t="n"/>
      <c r="H12" s="7" t="n"/>
      <c r="I12" s="4" t="n"/>
      <c r="J12" s="8">
        <f>IF(OR($D12="",$E12=""),"",MOD($E12-$D12,1)*24-IF($F12="",0,$F12))</f>
        <v/>
      </c>
      <c r="K12" s="9">
        <f>IF($G12="","",IFERROR(VLOOKUP($G12,'Équipe'!$A$2:$G$101,6,FALSE),0))</f>
        <v/>
      </c>
      <c r="L12" s="9">
        <f>IF(OR($J12="",$K12=""),"",$J12*$K12)</f>
        <v/>
      </c>
      <c r="M12" s="3">
        <f>IF($G12="","",IF(COUNTIF('Équipe'!$A$2:$A$101,$G12)&gt;0,"Référencé","À vérifier"))</f>
        <v/>
      </c>
      <c r="N12" s="4" t="n"/>
      <c r="O12" s="7" t="n"/>
    </row>
    <row r="13">
      <c r="A13" s="2" t="n"/>
      <c r="B13" s="10">
        <f>IF($A13="","",TEXT($A13,"dddd"))</f>
        <v/>
      </c>
      <c r="C13" s="4" t="n"/>
      <c r="D13" s="5" t="n"/>
      <c r="E13" s="5" t="n"/>
      <c r="F13" s="6" t="n"/>
      <c r="G13" s="7" t="n"/>
      <c r="H13" s="7" t="n"/>
      <c r="I13" s="4" t="n"/>
      <c r="J13" s="11">
        <f>IF(OR($D13="",$E13=""),"",MOD($E13-$D13,1)*24-IF($F13="",0,$F13))</f>
        <v/>
      </c>
      <c r="K13" s="12">
        <f>IF($G13="","",IFERROR(VLOOKUP($G13,'Équipe'!$A$2:$G$101,6,FALSE),0))</f>
        <v/>
      </c>
      <c r="L13" s="12">
        <f>IF(OR($J13="",$K13=""),"",$J13*$K13)</f>
        <v/>
      </c>
      <c r="M13" s="10">
        <f>IF($G13="","",IF(COUNTIF('Équipe'!$A$2:$A$101,$G13)&gt;0,"Référencé","À vérifier"))</f>
        <v/>
      </c>
      <c r="N13" s="4" t="n"/>
      <c r="O13" s="7" t="n"/>
    </row>
    <row r="14">
      <c r="A14" s="2" t="n"/>
      <c r="B14" s="3">
        <f>IF($A14="","",TEXT($A14,"dddd"))</f>
        <v/>
      </c>
      <c r="C14" s="4" t="n"/>
      <c r="D14" s="5" t="n"/>
      <c r="E14" s="5" t="n"/>
      <c r="F14" s="6" t="n"/>
      <c r="G14" s="7" t="n"/>
      <c r="H14" s="7" t="n"/>
      <c r="I14" s="4" t="n"/>
      <c r="J14" s="8">
        <f>IF(OR($D14="",$E14=""),"",MOD($E14-$D14,1)*24-IF($F14="",0,$F14))</f>
        <v/>
      </c>
      <c r="K14" s="9">
        <f>IF($G14="","",IFERROR(VLOOKUP($G14,'Équipe'!$A$2:$G$101,6,FALSE),0))</f>
        <v/>
      </c>
      <c r="L14" s="9">
        <f>IF(OR($J14="",$K14=""),"",$J14*$K14)</f>
        <v/>
      </c>
      <c r="M14" s="3">
        <f>IF($G14="","",IF(COUNTIF('Équipe'!$A$2:$A$101,$G14)&gt;0,"Référencé","À vérifier"))</f>
        <v/>
      </c>
      <c r="N14" s="4" t="n"/>
      <c r="O14" s="7" t="n"/>
    </row>
    <row r="15">
      <c r="A15" s="2" t="n"/>
      <c r="B15" s="10">
        <f>IF($A15="","",TEXT($A15,"dddd"))</f>
        <v/>
      </c>
      <c r="C15" s="4" t="n"/>
      <c r="D15" s="5" t="n"/>
      <c r="E15" s="5" t="n"/>
      <c r="F15" s="6" t="n"/>
      <c r="G15" s="7" t="n"/>
      <c r="H15" s="7" t="n"/>
      <c r="I15" s="4" t="n"/>
      <c r="J15" s="11">
        <f>IF(OR($D15="",$E15=""),"",MOD($E15-$D15,1)*24-IF($F15="",0,$F15))</f>
        <v/>
      </c>
      <c r="K15" s="12">
        <f>IF($G15="","",IFERROR(VLOOKUP($G15,'Équipe'!$A$2:$G$101,6,FALSE),0))</f>
        <v/>
      </c>
      <c r="L15" s="12">
        <f>IF(OR($J15="",$K15=""),"",$J15*$K15)</f>
        <v/>
      </c>
      <c r="M15" s="10">
        <f>IF($G15="","",IF(COUNTIF('Équipe'!$A$2:$A$101,$G15)&gt;0,"Référencé","À vérifier"))</f>
        <v/>
      </c>
      <c r="N15" s="4" t="n"/>
      <c r="O15" s="7" t="n"/>
    </row>
    <row r="16">
      <c r="A16" s="2" t="n"/>
      <c r="B16" s="3">
        <f>IF($A16="","",TEXT($A16,"dddd"))</f>
        <v/>
      </c>
      <c r="C16" s="4" t="n"/>
      <c r="D16" s="5" t="n"/>
      <c r="E16" s="5" t="n"/>
      <c r="F16" s="6" t="n"/>
      <c r="G16" s="7" t="n"/>
      <c r="H16" s="7" t="n"/>
      <c r="I16" s="4" t="n"/>
      <c r="J16" s="8">
        <f>IF(OR($D16="",$E16=""),"",MOD($E16-$D16,1)*24-IF($F16="",0,$F16))</f>
        <v/>
      </c>
      <c r="K16" s="9">
        <f>IF($G16="","",IFERROR(VLOOKUP($G16,'Équipe'!$A$2:$G$101,6,FALSE),0))</f>
        <v/>
      </c>
      <c r="L16" s="9">
        <f>IF(OR($J16="",$K16=""),"",$J16*$K16)</f>
        <v/>
      </c>
      <c r="M16" s="3">
        <f>IF($G16="","",IF(COUNTIF('Équipe'!$A$2:$A$101,$G16)&gt;0,"Référencé","À vérifier"))</f>
        <v/>
      </c>
      <c r="N16" s="4" t="n"/>
      <c r="O16" s="7" t="n"/>
    </row>
    <row r="17">
      <c r="A17" s="2" t="n"/>
      <c r="B17" s="10">
        <f>IF($A17="","",TEXT($A17,"dddd"))</f>
        <v/>
      </c>
      <c r="C17" s="4" t="n"/>
      <c r="D17" s="5" t="n"/>
      <c r="E17" s="5" t="n"/>
      <c r="F17" s="6" t="n"/>
      <c r="G17" s="7" t="n"/>
      <c r="H17" s="7" t="n"/>
      <c r="I17" s="4" t="n"/>
      <c r="J17" s="11">
        <f>IF(OR($D17="",$E17=""),"",MOD($E17-$D17,1)*24-IF($F17="",0,$F17))</f>
        <v/>
      </c>
      <c r="K17" s="12">
        <f>IF($G17="","",IFERROR(VLOOKUP($G17,'Équipe'!$A$2:$G$101,6,FALSE),0))</f>
        <v/>
      </c>
      <c r="L17" s="12">
        <f>IF(OR($J17="",$K17=""),"",$J17*$K17)</f>
        <v/>
      </c>
      <c r="M17" s="10">
        <f>IF($G17="","",IF(COUNTIF('Équipe'!$A$2:$A$101,$G17)&gt;0,"Référencé","À vérifier"))</f>
        <v/>
      </c>
      <c r="N17" s="4" t="n"/>
      <c r="O17" s="7" t="n"/>
    </row>
    <row r="18">
      <c r="A18" s="2" t="n"/>
      <c r="B18" s="3">
        <f>IF($A18="","",TEXT($A18,"dddd"))</f>
        <v/>
      </c>
      <c r="C18" s="4" t="n"/>
      <c r="D18" s="5" t="n"/>
      <c r="E18" s="5" t="n"/>
      <c r="F18" s="6" t="n"/>
      <c r="G18" s="7" t="n"/>
      <c r="H18" s="7" t="n"/>
      <c r="I18" s="4" t="n"/>
      <c r="J18" s="8">
        <f>IF(OR($D18="",$E18=""),"",MOD($E18-$D18,1)*24-IF($F18="",0,$F18))</f>
        <v/>
      </c>
      <c r="K18" s="9">
        <f>IF($G18="","",IFERROR(VLOOKUP($G18,'Équipe'!$A$2:$G$101,6,FALSE),0))</f>
        <v/>
      </c>
      <c r="L18" s="9">
        <f>IF(OR($J18="",$K18=""),"",$J18*$K18)</f>
        <v/>
      </c>
      <c r="M18" s="3">
        <f>IF($G18="","",IF(COUNTIF('Équipe'!$A$2:$A$101,$G18)&gt;0,"Référencé","À vérifier"))</f>
        <v/>
      </c>
      <c r="N18" s="4" t="n"/>
      <c r="O18" s="7" t="n"/>
    </row>
    <row r="19">
      <c r="A19" s="2" t="n"/>
      <c r="B19" s="10">
        <f>IF($A19="","",TEXT($A19,"dddd"))</f>
        <v/>
      </c>
      <c r="C19" s="4" t="n"/>
      <c r="D19" s="5" t="n"/>
      <c r="E19" s="5" t="n"/>
      <c r="F19" s="6" t="n"/>
      <c r="G19" s="7" t="n"/>
      <c r="H19" s="7" t="n"/>
      <c r="I19" s="4" t="n"/>
      <c r="J19" s="11">
        <f>IF(OR($D19="",$E19=""),"",MOD($E19-$D19,1)*24-IF($F19="",0,$F19))</f>
        <v/>
      </c>
      <c r="K19" s="12">
        <f>IF($G19="","",IFERROR(VLOOKUP($G19,'Équipe'!$A$2:$G$101,6,FALSE),0))</f>
        <v/>
      </c>
      <c r="L19" s="12">
        <f>IF(OR($J19="",$K19=""),"",$J19*$K19)</f>
        <v/>
      </c>
      <c r="M19" s="10">
        <f>IF($G19="","",IF(COUNTIF('Équipe'!$A$2:$A$101,$G19)&gt;0,"Référencé","À vérifier"))</f>
        <v/>
      </c>
      <c r="N19" s="4" t="n"/>
      <c r="O19" s="7" t="n"/>
    </row>
    <row r="20">
      <c r="A20" s="2" t="n"/>
      <c r="B20" s="3">
        <f>IF($A20="","",TEXT($A20,"dddd"))</f>
        <v/>
      </c>
      <c r="C20" s="4" t="n"/>
      <c r="D20" s="5" t="n"/>
      <c r="E20" s="5" t="n"/>
      <c r="F20" s="6" t="n"/>
      <c r="G20" s="7" t="n"/>
      <c r="H20" s="7" t="n"/>
      <c r="I20" s="4" t="n"/>
      <c r="J20" s="8">
        <f>IF(OR($D20="",$E20=""),"",MOD($E20-$D20,1)*24-IF($F20="",0,$F20))</f>
        <v/>
      </c>
      <c r="K20" s="9">
        <f>IF($G20="","",IFERROR(VLOOKUP($G20,'Équipe'!$A$2:$G$101,6,FALSE),0))</f>
        <v/>
      </c>
      <c r="L20" s="9">
        <f>IF(OR($J20="",$K20=""),"",$J20*$K20)</f>
        <v/>
      </c>
      <c r="M20" s="3">
        <f>IF($G20="","",IF(COUNTIF('Équipe'!$A$2:$A$101,$G20)&gt;0,"Référencé","À vérifier"))</f>
        <v/>
      </c>
      <c r="N20" s="4" t="n"/>
      <c r="O20" s="7" t="n"/>
    </row>
    <row r="21">
      <c r="A21" s="2" t="n"/>
      <c r="B21" s="10">
        <f>IF($A21="","",TEXT($A21,"dddd"))</f>
        <v/>
      </c>
      <c r="C21" s="4" t="n"/>
      <c r="D21" s="5" t="n"/>
      <c r="E21" s="5" t="n"/>
      <c r="F21" s="6" t="n"/>
      <c r="G21" s="7" t="n"/>
      <c r="H21" s="7" t="n"/>
      <c r="I21" s="4" t="n"/>
      <c r="J21" s="11">
        <f>IF(OR($D21="",$E21=""),"",MOD($E21-$D21,1)*24-IF($F21="",0,$F21))</f>
        <v/>
      </c>
      <c r="K21" s="12">
        <f>IF($G21="","",IFERROR(VLOOKUP($G21,'Équipe'!$A$2:$G$101,6,FALSE),0))</f>
        <v/>
      </c>
      <c r="L21" s="12">
        <f>IF(OR($J21="",$K21=""),"",$J21*$K21)</f>
        <v/>
      </c>
      <c r="M21" s="10">
        <f>IF($G21="","",IF(COUNTIF('Équipe'!$A$2:$A$101,$G21)&gt;0,"Référencé","À vérifier"))</f>
        <v/>
      </c>
      <c r="N21" s="4" t="n"/>
      <c r="O21" s="7" t="n"/>
    </row>
    <row r="22">
      <c r="A22" s="2" t="n"/>
      <c r="B22" s="3">
        <f>IF($A22="","",TEXT($A22,"dddd"))</f>
        <v/>
      </c>
      <c r="C22" s="4" t="n"/>
      <c r="D22" s="5" t="n"/>
      <c r="E22" s="5" t="n"/>
      <c r="F22" s="6" t="n"/>
      <c r="G22" s="7" t="n"/>
      <c r="H22" s="7" t="n"/>
      <c r="I22" s="4" t="n"/>
      <c r="J22" s="8">
        <f>IF(OR($D22="",$E22=""),"",MOD($E22-$D22,1)*24-IF($F22="",0,$F22))</f>
        <v/>
      </c>
      <c r="K22" s="9">
        <f>IF($G22="","",IFERROR(VLOOKUP($G22,'Équipe'!$A$2:$G$101,6,FALSE),0))</f>
        <v/>
      </c>
      <c r="L22" s="9">
        <f>IF(OR($J22="",$K22=""),"",$J22*$K22)</f>
        <v/>
      </c>
      <c r="M22" s="3">
        <f>IF($G22="","",IF(COUNTIF('Équipe'!$A$2:$A$101,$G22)&gt;0,"Référencé","À vérifier"))</f>
        <v/>
      </c>
      <c r="N22" s="4" t="n"/>
      <c r="O22" s="7" t="n"/>
    </row>
    <row r="23">
      <c r="A23" s="2" t="n"/>
      <c r="B23" s="10">
        <f>IF($A23="","",TEXT($A23,"dddd"))</f>
        <v/>
      </c>
      <c r="C23" s="4" t="n"/>
      <c r="D23" s="5" t="n"/>
      <c r="E23" s="5" t="n"/>
      <c r="F23" s="6" t="n"/>
      <c r="G23" s="7" t="n"/>
      <c r="H23" s="7" t="n"/>
      <c r="I23" s="4" t="n"/>
      <c r="J23" s="11">
        <f>IF(OR($D23="",$E23=""),"",MOD($E23-$D23,1)*24-IF($F23="",0,$F23))</f>
        <v/>
      </c>
      <c r="K23" s="12">
        <f>IF($G23="","",IFERROR(VLOOKUP($G23,'Équipe'!$A$2:$G$101,6,FALSE),0))</f>
        <v/>
      </c>
      <c r="L23" s="12">
        <f>IF(OR($J23="",$K23=""),"",$J23*$K23)</f>
        <v/>
      </c>
      <c r="M23" s="10">
        <f>IF($G23="","",IF(COUNTIF('Équipe'!$A$2:$A$101,$G23)&gt;0,"Référencé","À vérifier"))</f>
        <v/>
      </c>
      <c r="N23" s="4" t="n"/>
      <c r="O23" s="7" t="n"/>
    </row>
    <row r="24">
      <c r="A24" s="2" t="n"/>
      <c r="B24" s="3">
        <f>IF($A24="","",TEXT($A24,"dddd"))</f>
        <v/>
      </c>
      <c r="C24" s="4" t="n"/>
      <c r="D24" s="5" t="n"/>
      <c r="E24" s="5" t="n"/>
      <c r="F24" s="6" t="n"/>
      <c r="G24" s="7" t="n"/>
      <c r="H24" s="7" t="n"/>
      <c r="I24" s="4" t="n"/>
      <c r="J24" s="8">
        <f>IF(OR($D24="",$E24=""),"",MOD($E24-$D24,1)*24-IF($F24="",0,$F24))</f>
        <v/>
      </c>
      <c r="K24" s="9">
        <f>IF($G24="","",IFERROR(VLOOKUP($G24,'Équipe'!$A$2:$G$101,6,FALSE),0))</f>
        <v/>
      </c>
      <c r="L24" s="9">
        <f>IF(OR($J24="",$K24=""),"",$J24*$K24)</f>
        <v/>
      </c>
      <c r="M24" s="3">
        <f>IF($G24="","",IF(COUNTIF('Équipe'!$A$2:$A$101,$G24)&gt;0,"Référencé","À vérifier"))</f>
        <v/>
      </c>
      <c r="N24" s="4" t="n"/>
      <c r="O24" s="7" t="n"/>
    </row>
    <row r="25">
      <c r="A25" s="2" t="n"/>
      <c r="B25" s="10">
        <f>IF($A25="","",TEXT($A25,"dddd"))</f>
        <v/>
      </c>
      <c r="C25" s="4" t="n"/>
      <c r="D25" s="5" t="n"/>
      <c r="E25" s="5" t="n"/>
      <c r="F25" s="6" t="n"/>
      <c r="G25" s="7" t="n"/>
      <c r="H25" s="7" t="n"/>
      <c r="I25" s="4" t="n"/>
      <c r="J25" s="11">
        <f>IF(OR($D25="",$E25=""),"",MOD($E25-$D25,1)*24-IF($F25="",0,$F25))</f>
        <v/>
      </c>
      <c r="K25" s="12">
        <f>IF($G25="","",IFERROR(VLOOKUP($G25,'Équipe'!$A$2:$G$101,6,FALSE),0))</f>
        <v/>
      </c>
      <c r="L25" s="12">
        <f>IF(OR($J25="",$K25=""),"",$J25*$K25)</f>
        <v/>
      </c>
      <c r="M25" s="10">
        <f>IF($G25="","",IF(COUNTIF('Équipe'!$A$2:$A$101,$G25)&gt;0,"Référencé","À vérifier"))</f>
        <v/>
      </c>
      <c r="N25" s="4" t="n"/>
      <c r="O25" s="7" t="n"/>
    </row>
    <row r="26">
      <c r="A26" s="2" t="n"/>
      <c r="B26" s="3">
        <f>IF($A26="","",TEXT($A26,"dddd"))</f>
        <v/>
      </c>
      <c r="C26" s="4" t="n"/>
      <c r="D26" s="5" t="n"/>
      <c r="E26" s="5" t="n"/>
      <c r="F26" s="6" t="n"/>
      <c r="G26" s="7" t="n"/>
      <c r="H26" s="7" t="n"/>
      <c r="I26" s="4" t="n"/>
      <c r="J26" s="8">
        <f>IF(OR($D26="",$E26=""),"",MOD($E26-$D26,1)*24-IF($F26="",0,$F26))</f>
        <v/>
      </c>
      <c r="K26" s="9">
        <f>IF($G26="","",IFERROR(VLOOKUP($G26,'Équipe'!$A$2:$G$101,6,FALSE),0))</f>
        <v/>
      </c>
      <c r="L26" s="9">
        <f>IF(OR($J26="",$K26=""),"",$J26*$K26)</f>
        <v/>
      </c>
      <c r="M26" s="3">
        <f>IF($G26="","",IF(COUNTIF('Équipe'!$A$2:$A$101,$G26)&gt;0,"Référencé","À vérifier"))</f>
        <v/>
      </c>
      <c r="N26" s="4" t="n"/>
      <c r="O26" s="7" t="n"/>
    </row>
    <row r="27">
      <c r="A27" s="2" t="n"/>
      <c r="B27" s="10">
        <f>IF($A27="","",TEXT($A27,"dddd"))</f>
        <v/>
      </c>
      <c r="C27" s="4" t="n"/>
      <c r="D27" s="5" t="n"/>
      <c r="E27" s="5" t="n"/>
      <c r="F27" s="6" t="n"/>
      <c r="G27" s="7" t="n"/>
      <c r="H27" s="7" t="n"/>
      <c r="I27" s="4" t="n"/>
      <c r="J27" s="11">
        <f>IF(OR($D27="",$E27=""),"",MOD($E27-$D27,1)*24-IF($F27="",0,$F27))</f>
        <v/>
      </c>
      <c r="K27" s="12">
        <f>IF($G27="","",IFERROR(VLOOKUP($G27,'Équipe'!$A$2:$G$101,6,FALSE),0))</f>
        <v/>
      </c>
      <c r="L27" s="12">
        <f>IF(OR($J27="",$K27=""),"",$J27*$K27)</f>
        <v/>
      </c>
      <c r="M27" s="10">
        <f>IF($G27="","",IF(COUNTIF('Équipe'!$A$2:$A$101,$G27)&gt;0,"Référencé","À vérifier"))</f>
        <v/>
      </c>
      <c r="N27" s="4" t="n"/>
      <c r="O27" s="7" t="n"/>
    </row>
    <row r="28">
      <c r="A28" s="2" t="n"/>
      <c r="B28" s="3">
        <f>IF($A28="","",TEXT($A28,"dddd"))</f>
        <v/>
      </c>
      <c r="C28" s="4" t="n"/>
      <c r="D28" s="5" t="n"/>
      <c r="E28" s="5" t="n"/>
      <c r="F28" s="6" t="n"/>
      <c r="G28" s="7" t="n"/>
      <c r="H28" s="7" t="n"/>
      <c r="I28" s="4" t="n"/>
      <c r="J28" s="8">
        <f>IF(OR($D28="",$E28=""),"",MOD($E28-$D28,1)*24-IF($F28="",0,$F28))</f>
        <v/>
      </c>
      <c r="K28" s="9">
        <f>IF($G28="","",IFERROR(VLOOKUP($G28,'Équipe'!$A$2:$G$101,6,FALSE),0))</f>
        <v/>
      </c>
      <c r="L28" s="9">
        <f>IF(OR($J28="",$K28=""),"",$J28*$K28)</f>
        <v/>
      </c>
      <c r="M28" s="3">
        <f>IF($G28="","",IF(COUNTIF('Équipe'!$A$2:$A$101,$G28)&gt;0,"Référencé","À vérifier"))</f>
        <v/>
      </c>
      <c r="N28" s="4" t="n"/>
      <c r="O28" s="7" t="n"/>
    </row>
    <row r="29">
      <c r="A29" s="2" t="n"/>
      <c r="B29" s="10">
        <f>IF($A29="","",TEXT($A29,"dddd"))</f>
        <v/>
      </c>
      <c r="C29" s="4" t="n"/>
      <c r="D29" s="5" t="n"/>
      <c r="E29" s="5" t="n"/>
      <c r="F29" s="6" t="n"/>
      <c r="G29" s="7" t="n"/>
      <c r="H29" s="7" t="n"/>
      <c r="I29" s="4" t="n"/>
      <c r="J29" s="11">
        <f>IF(OR($D29="",$E29=""),"",MOD($E29-$D29,1)*24-IF($F29="",0,$F29))</f>
        <v/>
      </c>
      <c r="K29" s="12">
        <f>IF($G29="","",IFERROR(VLOOKUP($G29,'Équipe'!$A$2:$G$101,6,FALSE),0))</f>
        <v/>
      </c>
      <c r="L29" s="12">
        <f>IF(OR($J29="",$K29=""),"",$J29*$K29)</f>
        <v/>
      </c>
      <c r="M29" s="10">
        <f>IF($G29="","",IF(COUNTIF('Équipe'!$A$2:$A$101,$G29)&gt;0,"Référencé","À vérifier"))</f>
        <v/>
      </c>
      <c r="N29" s="4" t="n"/>
      <c r="O29" s="7" t="n"/>
    </row>
    <row r="30">
      <c r="A30" s="2" t="n"/>
      <c r="B30" s="3">
        <f>IF($A30="","",TEXT($A30,"dddd"))</f>
        <v/>
      </c>
      <c r="C30" s="4" t="n"/>
      <c r="D30" s="5" t="n"/>
      <c r="E30" s="5" t="n"/>
      <c r="F30" s="6" t="n"/>
      <c r="G30" s="7" t="n"/>
      <c r="H30" s="7" t="n"/>
      <c r="I30" s="4" t="n"/>
      <c r="J30" s="8">
        <f>IF(OR($D30="",$E30=""),"",MOD($E30-$D30,1)*24-IF($F30="",0,$F30))</f>
        <v/>
      </c>
      <c r="K30" s="9">
        <f>IF($G30="","",IFERROR(VLOOKUP($G30,'Équipe'!$A$2:$G$101,6,FALSE),0))</f>
        <v/>
      </c>
      <c r="L30" s="9">
        <f>IF(OR($J30="",$K30=""),"",$J30*$K30)</f>
        <v/>
      </c>
      <c r="M30" s="3">
        <f>IF($G30="","",IF(COUNTIF('Équipe'!$A$2:$A$101,$G30)&gt;0,"Référencé","À vérifier"))</f>
        <v/>
      </c>
      <c r="N30" s="4" t="n"/>
      <c r="O30" s="7" t="n"/>
    </row>
    <row r="31">
      <c r="A31" s="2" t="n"/>
      <c r="B31" s="10">
        <f>IF($A31="","",TEXT($A31,"dddd"))</f>
        <v/>
      </c>
      <c r="C31" s="4" t="n"/>
      <c r="D31" s="5" t="n"/>
      <c r="E31" s="5" t="n"/>
      <c r="F31" s="6" t="n"/>
      <c r="G31" s="7" t="n"/>
      <c r="H31" s="7" t="n"/>
      <c r="I31" s="4" t="n"/>
      <c r="J31" s="11">
        <f>IF(OR($D31="",$E31=""),"",MOD($E31-$D31,1)*24-IF($F31="",0,$F31))</f>
        <v/>
      </c>
      <c r="K31" s="12">
        <f>IF($G31="","",IFERROR(VLOOKUP($G31,'Équipe'!$A$2:$G$101,6,FALSE),0))</f>
        <v/>
      </c>
      <c r="L31" s="12">
        <f>IF(OR($J31="",$K31=""),"",$J31*$K31)</f>
        <v/>
      </c>
      <c r="M31" s="10">
        <f>IF($G31="","",IF(COUNTIF('Équipe'!$A$2:$A$101,$G31)&gt;0,"Référencé","À vérifier"))</f>
        <v/>
      </c>
      <c r="N31" s="4" t="n"/>
      <c r="O31" s="7" t="n"/>
    </row>
    <row r="32">
      <c r="A32" s="2" t="n"/>
      <c r="B32" s="3">
        <f>IF($A32="","",TEXT($A32,"dddd"))</f>
        <v/>
      </c>
      <c r="C32" s="4" t="n"/>
      <c r="D32" s="5" t="n"/>
      <c r="E32" s="5" t="n"/>
      <c r="F32" s="6" t="n"/>
      <c r="G32" s="7" t="n"/>
      <c r="H32" s="7" t="n"/>
      <c r="I32" s="4" t="n"/>
      <c r="J32" s="8">
        <f>IF(OR($D32="",$E32=""),"",MOD($E32-$D32,1)*24-IF($F32="",0,$F32))</f>
        <v/>
      </c>
      <c r="K32" s="9">
        <f>IF($G32="","",IFERROR(VLOOKUP($G32,'Équipe'!$A$2:$G$101,6,FALSE),0))</f>
        <v/>
      </c>
      <c r="L32" s="9">
        <f>IF(OR($J32="",$K32=""),"",$J32*$K32)</f>
        <v/>
      </c>
      <c r="M32" s="3">
        <f>IF($G32="","",IF(COUNTIF('Équipe'!$A$2:$A$101,$G32)&gt;0,"Référencé","À vérifier"))</f>
        <v/>
      </c>
      <c r="N32" s="4" t="n"/>
      <c r="O32" s="7" t="n"/>
    </row>
    <row r="33">
      <c r="A33" s="2" t="n"/>
      <c r="B33" s="10">
        <f>IF($A33="","",TEXT($A33,"dddd"))</f>
        <v/>
      </c>
      <c r="C33" s="4" t="n"/>
      <c r="D33" s="5" t="n"/>
      <c r="E33" s="5" t="n"/>
      <c r="F33" s="6" t="n"/>
      <c r="G33" s="7" t="n"/>
      <c r="H33" s="7" t="n"/>
      <c r="I33" s="4" t="n"/>
      <c r="J33" s="11">
        <f>IF(OR($D33="",$E33=""),"",MOD($E33-$D33,1)*24-IF($F33="",0,$F33))</f>
        <v/>
      </c>
      <c r="K33" s="12">
        <f>IF($G33="","",IFERROR(VLOOKUP($G33,'Équipe'!$A$2:$G$101,6,FALSE),0))</f>
        <v/>
      </c>
      <c r="L33" s="12">
        <f>IF(OR($J33="",$K33=""),"",$J33*$K33)</f>
        <v/>
      </c>
      <c r="M33" s="10">
        <f>IF($G33="","",IF(COUNTIF('Équipe'!$A$2:$A$101,$G33)&gt;0,"Référencé","À vérifier"))</f>
        <v/>
      </c>
      <c r="N33" s="4" t="n"/>
      <c r="O33" s="7" t="n"/>
    </row>
    <row r="34">
      <c r="A34" s="2" t="n"/>
      <c r="B34" s="3">
        <f>IF($A34="","",TEXT($A34,"dddd"))</f>
        <v/>
      </c>
      <c r="C34" s="4" t="n"/>
      <c r="D34" s="5" t="n"/>
      <c r="E34" s="5" t="n"/>
      <c r="F34" s="6" t="n"/>
      <c r="G34" s="7" t="n"/>
      <c r="H34" s="7" t="n"/>
      <c r="I34" s="4" t="n"/>
      <c r="J34" s="8">
        <f>IF(OR($D34="",$E34=""),"",MOD($E34-$D34,1)*24-IF($F34="",0,$F34))</f>
        <v/>
      </c>
      <c r="K34" s="9">
        <f>IF($G34="","",IFERROR(VLOOKUP($G34,'Équipe'!$A$2:$G$101,6,FALSE),0))</f>
        <v/>
      </c>
      <c r="L34" s="9">
        <f>IF(OR($J34="",$K34=""),"",$J34*$K34)</f>
        <v/>
      </c>
      <c r="M34" s="3">
        <f>IF($G34="","",IF(COUNTIF('Équipe'!$A$2:$A$101,$G34)&gt;0,"Référencé","À vérifier"))</f>
        <v/>
      </c>
      <c r="N34" s="4" t="n"/>
      <c r="O34" s="7" t="n"/>
    </row>
    <row r="35">
      <c r="A35" s="2" t="n"/>
      <c r="B35" s="10">
        <f>IF($A35="","",TEXT($A35,"dddd"))</f>
        <v/>
      </c>
      <c r="C35" s="4" t="n"/>
      <c r="D35" s="5" t="n"/>
      <c r="E35" s="5" t="n"/>
      <c r="F35" s="6" t="n"/>
      <c r="G35" s="7" t="n"/>
      <c r="H35" s="7" t="n"/>
      <c r="I35" s="4" t="n"/>
      <c r="J35" s="11">
        <f>IF(OR($D35="",$E35=""),"",MOD($E35-$D35,1)*24-IF($F35="",0,$F35))</f>
        <v/>
      </c>
      <c r="K35" s="12">
        <f>IF($G35="","",IFERROR(VLOOKUP($G35,'Équipe'!$A$2:$G$101,6,FALSE),0))</f>
        <v/>
      </c>
      <c r="L35" s="12">
        <f>IF(OR($J35="",$K35=""),"",$J35*$K35)</f>
        <v/>
      </c>
      <c r="M35" s="10">
        <f>IF($G35="","",IF(COUNTIF('Équipe'!$A$2:$A$101,$G35)&gt;0,"Référencé","À vérifier"))</f>
        <v/>
      </c>
      <c r="N35" s="4" t="n"/>
      <c r="O35" s="7" t="n"/>
    </row>
    <row r="36">
      <c r="A36" s="2" t="n"/>
      <c r="B36" s="3">
        <f>IF($A36="","",TEXT($A36,"dddd"))</f>
        <v/>
      </c>
      <c r="C36" s="4" t="n"/>
      <c r="D36" s="5" t="n"/>
      <c r="E36" s="5" t="n"/>
      <c r="F36" s="6" t="n"/>
      <c r="G36" s="7" t="n"/>
      <c r="H36" s="7" t="n"/>
      <c r="I36" s="4" t="n"/>
      <c r="J36" s="8">
        <f>IF(OR($D36="",$E36=""),"",MOD($E36-$D36,1)*24-IF($F36="",0,$F36))</f>
        <v/>
      </c>
      <c r="K36" s="9">
        <f>IF($G36="","",IFERROR(VLOOKUP($G36,'Équipe'!$A$2:$G$101,6,FALSE),0))</f>
        <v/>
      </c>
      <c r="L36" s="9">
        <f>IF(OR($J36="",$K36=""),"",$J36*$K36)</f>
        <v/>
      </c>
      <c r="M36" s="3">
        <f>IF($G36="","",IF(COUNTIF('Équipe'!$A$2:$A$101,$G36)&gt;0,"Référencé","À vérifier"))</f>
        <v/>
      </c>
      <c r="N36" s="4" t="n"/>
      <c r="O36" s="7" t="n"/>
    </row>
    <row r="37">
      <c r="A37" s="2" t="n"/>
      <c r="B37" s="10">
        <f>IF($A37="","",TEXT($A37,"dddd"))</f>
        <v/>
      </c>
      <c r="C37" s="4" t="n"/>
      <c r="D37" s="5" t="n"/>
      <c r="E37" s="5" t="n"/>
      <c r="F37" s="6" t="n"/>
      <c r="G37" s="7" t="n"/>
      <c r="H37" s="7" t="n"/>
      <c r="I37" s="4" t="n"/>
      <c r="J37" s="11">
        <f>IF(OR($D37="",$E37=""),"",MOD($E37-$D37,1)*24-IF($F37="",0,$F37))</f>
        <v/>
      </c>
      <c r="K37" s="12">
        <f>IF($G37="","",IFERROR(VLOOKUP($G37,'Équipe'!$A$2:$G$101,6,FALSE),0))</f>
        <v/>
      </c>
      <c r="L37" s="12">
        <f>IF(OR($J37="",$K37=""),"",$J37*$K37)</f>
        <v/>
      </c>
      <c r="M37" s="10">
        <f>IF($G37="","",IF(COUNTIF('Équipe'!$A$2:$A$101,$G37)&gt;0,"Référencé","À vérifier"))</f>
        <v/>
      </c>
      <c r="N37" s="4" t="n"/>
      <c r="O37" s="7" t="n"/>
    </row>
    <row r="38">
      <c r="A38" s="2" t="n"/>
      <c r="B38" s="3">
        <f>IF($A38="","",TEXT($A38,"dddd"))</f>
        <v/>
      </c>
      <c r="C38" s="4" t="n"/>
      <c r="D38" s="5" t="n"/>
      <c r="E38" s="5" t="n"/>
      <c r="F38" s="6" t="n"/>
      <c r="G38" s="7" t="n"/>
      <c r="H38" s="7" t="n"/>
      <c r="I38" s="4" t="n"/>
      <c r="J38" s="8">
        <f>IF(OR($D38="",$E38=""),"",MOD($E38-$D38,1)*24-IF($F38="",0,$F38))</f>
        <v/>
      </c>
      <c r="K38" s="9">
        <f>IF($G38="","",IFERROR(VLOOKUP($G38,'Équipe'!$A$2:$G$101,6,FALSE),0))</f>
        <v/>
      </c>
      <c r="L38" s="9">
        <f>IF(OR($J38="",$K38=""),"",$J38*$K38)</f>
        <v/>
      </c>
      <c r="M38" s="3">
        <f>IF($G38="","",IF(COUNTIF('Équipe'!$A$2:$A$101,$G38)&gt;0,"Référencé","À vérifier"))</f>
        <v/>
      </c>
      <c r="N38" s="4" t="n"/>
      <c r="O38" s="7" t="n"/>
    </row>
    <row r="39">
      <c r="A39" s="2" t="n"/>
      <c r="B39" s="10">
        <f>IF($A39="","",TEXT($A39,"dddd"))</f>
        <v/>
      </c>
      <c r="C39" s="4" t="n"/>
      <c r="D39" s="5" t="n"/>
      <c r="E39" s="5" t="n"/>
      <c r="F39" s="6" t="n"/>
      <c r="G39" s="7" t="n"/>
      <c r="H39" s="7" t="n"/>
      <c r="I39" s="4" t="n"/>
      <c r="J39" s="11">
        <f>IF(OR($D39="",$E39=""),"",MOD($E39-$D39,1)*24-IF($F39="",0,$F39))</f>
        <v/>
      </c>
      <c r="K39" s="12">
        <f>IF($G39="","",IFERROR(VLOOKUP($G39,'Équipe'!$A$2:$G$101,6,FALSE),0))</f>
        <v/>
      </c>
      <c r="L39" s="12">
        <f>IF(OR($J39="",$K39=""),"",$J39*$K39)</f>
        <v/>
      </c>
      <c r="M39" s="10">
        <f>IF($G39="","",IF(COUNTIF('Équipe'!$A$2:$A$101,$G39)&gt;0,"Référencé","À vérifier"))</f>
        <v/>
      </c>
      <c r="N39" s="4" t="n"/>
      <c r="O39" s="7" t="n"/>
    </row>
    <row r="40">
      <c r="A40" s="2" t="n"/>
      <c r="B40" s="3">
        <f>IF($A40="","",TEXT($A40,"dddd"))</f>
        <v/>
      </c>
      <c r="C40" s="4" t="n"/>
      <c r="D40" s="5" t="n"/>
      <c r="E40" s="5" t="n"/>
      <c r="F40" s="6" t="n"/>
      <c r="G40" s="7" t="n"/>
      <c r="H40" s="7" t="n"/>
      <c r="I40" s="4" t="n"/>
      <c r="J40" s="8">
        <f>IF(OR($D40="",$E40=""),"",MOD($E40-$D40,1)*24-IF($F40="",0,$F40))</f>
        <v/>
      </c>
      <c r="K40" s="9">
        <f>IF($G40="","",IFERROR(VLOOKUP($G40,'Équipe'!$A$2:$G$101,6,FALSE),0))</f>
        <v/>
      </c>
      <c r="L40" s="9">
        <f>IF(OR($J40="",$K40=""),"",$J40*$K40)</f>
        <v/>
      </c>
      <c r="M40" s="3">
        <f>IF($G40="","",IF(COUNTIF('Équipe'!$A$2:$A$101,$G40)&gt;0,"Référencé","À vérifier"))</f>
        <v/>
      </c>
      <c r="N40" s="4" t="n"/>
      <c r="O40" s="7" t="n"/>
    </row>
    <row r="41">
      <c r="A41" s="2" t="n"/>
      <c r="B41" s="10">
        <f>IF($A41="","",TEXT($A41,"dddd"))</f>
        <v/>
      </c>
      <c r="C41" s="4" t="n"/>
      <c r="D41" s="5" t="n"/>
      <c r="E41" s="5" t="n"/>
      <c r="F41" s="6" t="n"/>
      <c r="G41" s="7" t="n"/>
      <c r="H41" s="7" t="n"/>
      <c r="I41" s="4" t="n"/>
      <c r="J41" s="11">
        <f>IF(OR($D41="",$E41=""),"",MOD($E41-$D41,1)*24-IF($F41="",0,$F41))</f>
        <v/>
      </c>
      <c r="K41" s="12">
        <f>IF($G41="","",IFERROR(VLOOKUP($G41,'Équipe'!$A$2:$G$101,6,FALSE),0))</f>
        <v/>
      </c>
      <c r="L41" s="12">
        <f>IF(OR($J41="",$K41=""),"",$J41*$K41)</f>
        <v/>
      </c>
      <c r="M41" s="10">
        <f>IF($G41="","",IF(COUNTIF('Équipe'!$A$2:$A$101,$G41)&gt;0,"Référencé","À vérifier"))</f>
        <v/>
      </c>
      <c r="N41" s="4" t="n"/>
      <c r="O41" s="7" t="n"/>
    </row>
    <row r="42">
      <c r="A42" s="2" t="n"/>
      <c r="B42" s="3">
        <f>IF($A42="","",TEXT($A42,"dddd"))</f>
        <v/>
      </c>
      <c r="C42" s="4" t="n"/>
      <c r="D42" s="5" t="n"/>
      <c r="E42" s="5" t="n"/>
      <c r="F42" s="6" t="n"/>
      <c r="G42" s="7" t="n"/>
      <c r="H42" s="7" t="n"/>
      <c r="I42" s="4" t="n"/>
      <c r="J42" s="8">
        <f>IF(OR($D42="",$E42=""),"",MOD($E42-$D42,1)*24-IF($F42="",0,$F42))</f>
        <v/>
      </c>
      <c r="K42" s="9">
        <f>IF($G42="","",IFERROR(VLOOKUP($G42,'Équipe'!$A$2:$G$101,6,FALSE),0))</f>
        <v/>
      </c>
      <c r="L42" s="9">
        <f>IF(OR($J42="",$K42=""),"",$J42*$K42)</f>
        <v/>
      </c>
      <c r="M42" s="3">
        <f>IF($G42="","",IF(COUNTIF('Équipe'!$A$2:$A$101,$G42)&gt;0,"Référencé","À vérifier"))</f>
        <v/>
      </c>
      <c r="N42" s="4" t="n"/>
      <c r="O42" s="7" t="n"/>
    </row>
    <row r="43">
      <c r="A43" s="2" t="n"/>
      <c r="B43" s="10">
        <f>IF($A43="","",TEXT($A43,"dddd"))</f>
        <v/>
      </c>
      <c r="C43" s="4" t="n"/>
      <c r="D43" s="5" t="n"/>
      <c r="E43" s="5" t="n"/>
      <c r="F43" s="6" t="n"/>
      <c r="G43" s="7" t="n"/>
      <c r="H43" s="7" t="n"/>
      <c r="I43" s="4" t="n"/>
      <c r="J43" s="11">
        <f>IF(OR($D43="",$E43=""),"",MOD($E43-$D43,1)*24-IF($F43="",0,$F43))</f>
        <v/>
      </c>
      <c r="K43" s="12">
        <f>IF($G43="","",IFERROR(VLOOKUP($G43,'Équipe'!$A$2:$G$101,6,FALSE),0))</f>
        <v/>
      </c>
      <c r="L43" s="12">
        <f>IF(OR($J43="",$K43=""),"",$J43*$K43)</f>
        <v/>
      </c>
      <c r="M43" s="10">
        <f>IF($G43="","",IF(COUNTIF('Équipe'!$A$2:$A$101,$G43)&gt;0,"Référencé","À vérifier"))</f>
        <v/>
      </c>
      <c r="N43" s="4" t="n"/>
      <c r="O43" s="7" t="n"/>
    </row>
    <row r="44">
      <c r="A44" s="2" t="n"/>
      <c r="B44" s="3">
        <f>IF($A44="","",TEXT($A44,"dddd"))</f>
        <v/>
      </c>
      <c r="C44" s="4" t="n"/>
      <c r="D44" s="5" t="n"/>
      <c r="E44" s="5" t="n"/>
      <c r="F44" s="6" t="n"/>
      <c r="G44" s="7" t="n"/>
      <c r="H44" s="7" t="n"/>
      <c r="I44" s="4" t="n"/>
      <c r="J44" s="8">
        <f>IF(OR($D44="",$E44=""),"",MOD($E44-$D44,1)*24-IF($F44="",0,$F44))</f>
        <v/>
      </c>
      <c r="K44" s="9">
        <f>IF($G44="","",IFERROR(VLOOKUP($G44,'Équipe'!$A$2:$G$101,6,FALSE),0))</f>
        <v/>
      </c>
      <c r="L44" s="9">
        <f>IF(OR($J44="",$K44=""),"",$J44*$K44)</f>
        <v/>
      </c>
      <c r="M44" s="3">
        <f>IF($G44="","",IF(COUNTIF('Équipe'!$A$2:$A$101,$G44)&gt;0,"Référencé","À vérifier"))</f>
        <v/>
      </c>
      <c r="N44" s="4" t="n"/>
      <c r="O44" s="7" t="n"/>
    </row>
    <row r="45">
      <c r="A45" s="2" t="n"/>
      <c r="B45" s="10">
        <f>IF($A45="","",TEXT($A45,"dddd"))</f>
        <v/>
      </c>
      <c r="C45" s="4" t="n"/>
      <c r="D45" s="5" t="n"/>
      <c r="E45" s="5" t="n"/>
      <c r="F45" s="6" t="n"/>
      <c r="G45" s="7" t="n"/>
      <c r="H45" s="7" t="n"/>
      <c r="I45" s="4" t="n"/>
      <c r="J45" s="11">
        <f>IF(OR($D45="",$E45=""),"",MOD($E45-$D45,1)*24-IF($F45="",0,$F45))</f>
        <v/>
      </c>
      <c r="K45" s="12">
        <f>IF($G45="","",IFERROR(VLOOKUP($G45,'Équipe'!$A$2:$G$101,6,FALSE),0))</f>
        <v/>
      </c>
      <c r="L45" s="12">
        <f>IF(OR($J45="",$K45=""),"",$J45*$K45)</f>
        <v/>
      </c>
      <c r="M45" s="10">
        <f>IF($G45="","",IF(COUNTIF('Équipe'!$A$2:$A$101,$G45)&gt;0,"Référencé","À vérifier"))</f>
        <v/>
      </c>
      <c r="N45" s="4" t="n"/>
      <c r="O45" s="7" t="n"/>
    </row>
    <row r="46">
      <c r="A46" s="2" t="n"/>
      <c r="B46" s="3">
        <f>IF($A46="","",TEXT($A46,"dddd"))</f>
        <v/>
      </c>
      <c r="C46" s="4" t="n"/>
      <c r="D46" s="5" t="n"/>
      <c r="E46" s="5" t="n"/>
      <c r="F46" s="6" t="n"/>
      <c r="G46" s="7" t="n"/>
      <c r="H46" s="7" t="n"/>
      <c r="I46" s="4" t="n"/>
      <c r="J46" s="8">
        <f>IF(OR($D46="",$E46=""),"",MOD($E46-$D46,1)*24-IF($F46="",0,$F46))</f>
        <v/>
      </c>
      <c r="K46" s="9">
        <f>IF($G46="","",IFERROR(VLOOKUP($G46,'Équipe'!$A$2:$G$101,6,FALSE),0))</f>
        <v/>
      </c>
      <c r="L46" s="9">
        <f>IF(OR($J46="",$K46=""),"",$J46*$K46)</f>
        <v/>
      </c>
      <c r="M46" s="3">
        <f>IF($G46="","",IF(COUNTIF('Équipe'!$A$2:$A$101,$G46)&gt;0,"Référencé","À vérifier"))</f>
        <v/>
      </c>
      <c r="N46" s="4" t="n"/>
      <c r="O46" s="7" t="n"/>
    </row>
    <row r="47">
      <c r="A47" s="2" t="n"/>
      <c r="B47" s="10">
        <f>IF($A47="","",TEXT($A47,"dddd"))</f>
        <v/>
      </c>
      <c r="C47" s="4" t="n"/>
      <c r="D47" s="5" t="n"/>
      <c r="E47" s="5" t="n"/>
      <c r="F47" s="6" t="n"/>
      <c r="G47" s="7" t="n"/>
      <c r="H47" s="7" t="n"/>
      <c r="I47" s="4" t="n"/>
      <c r="J47" s="11">
        <f>IF(OR($D47="",$E47=""),"",MOD($E47-$D47,1)*24-IF($F47="",0,$F47))</f>
        <v/>
      </c>
      <c r="K47" s="12">
        <f>IF($G47="","",IFERROR(VLOOKUP($G47,'Équipe'!$A$2:$G$101,6,FALSE),0))</f>
        <v/>
      </c>
      <c r="L47" s="12">
        <f>IF(OR($J47="",$K47=""),"",$J47*$K47)</f>
        <v/>
      </c>
      <c r="M47" s="10">
        <f>IF($G47="","",IF(COUNTIF('Équipe'!$A$2:$A$101,$G47)&gt;0,"Référencé","À vérifier"))</f>
        <v/>
      </c>
      <c r="N47" s="4" t="n"/>
      <c r="O47" s="7" t="n"/>
    </row>
    <row r="48">
      <c r="A48" s="2" t="n"/>
      <c r="B48" s="3">
        <f>IF($A48="","",TEXT($A48,"dddd"))</f>
        <v/>
      </c>
      <c r="C48" s="4" t="n"/>
      <c r="D48" s="5" t="n"/>
      <c r="E48" s="5" t="n"/>
      <c r="F48" s="6" t="n"/>
      <c r="G48" s="7" t="n"/>
      <c r="H48" s="7" t="n"/>
      <c r="I48" s="4" t="n"/>
      <c r="J48" s="8">
        <f>IF(OR($D48="",$E48=""),"",MOD($E48-$D48,1)*24-IF($F48="",0,$F48))</f>
        <v/>
      </c>
      <c r="K48" s="9">
        <f>IF($G48="","",IFERROR(VLOOKUP($G48,'Équipe'!$A$2:$G$101,6,FALSE),0))</f>
        <v/>
      </c>
      <c r="L48" s="9">
        <f>IF(OR($J48="",$K48=""),"",$J48*$K48)</f>
        <v/>
      </c>
      <c r="M48" s="3">
        <f>IF($G48="","",IF(COUNTIF('Équipe'!$A$2:$A$101,$G48)&gt;0,"Référencé","À vérifier"))</f>
        <v/>
      </c>
      <c r="N48" s="4" t="n"/>
      <c r="O48" s="7" t="n"/>
    </row>
    <row r="49">
      <c r="A49" s="2" t="n"/>
      <c r="B49" s="10">
        <f>IF($A49="","",TEXT($A49,"dddd"))</f>
        <v/>
      </c>
      <c r="C49" s="4" t="n"/>
      <c r="D49" s="5" t="n"/>
      <c r="E49" s="5" t="n"/>
      <c r="F49" s="6" t="n"/>
      <c r="G49" s="7" t="n"/>
      <c r="H49" s="7" t="n"/>
      <c r="I49" s="4" t="n"/>
      <c r="J49" s="11">
        <f>IF(OR($D49="",$E49=""),"",MOD($E49-$D49,1)*24-IF($F49="",0,$F49))</f>
        <v/>
      </c>
      <c r="K49" s="12">
        <f>IF($G49="","",IFERROR(VLOOKUP($G49,'Équipe'!$A$2:$G$101,6,FALSE),0))</f>
        <v/>
      </c>
      <c r="L49" s="12">
        <f>IF(OR($J49="",$K49=""),"",$J49*$K49)</f>
        <v/>
      </c>
      <c r="M49" s="10">
        <f>IF($G49="","",IF(COUNTIF('Équipe'!$A$2:$A$101,$G49)&gt;0,"Référencé","À vérifier"))</f>
        <v/>
      </c>
      <c r="N49" s="4" t="n"/>
      <c r="O49" s="7" t="n"/>
    </row>
    <row r="50">
      <c r="A50" s="2" t="n"/>
      <c r="B50" s="3">
        <f>IF($A50="","",TEXT($A50,"dddd"))</f>
        <v/>
      </c>
      <c r="C50" s="4" t="n"/>
      <c r="D50" s="5" t="n"/>
      <c r="E50" s="5" t="n"/>
      <c r="F50" s="6" t="n"/>
      <c r="G50" s="7" t="n"/>
      <c r="H50" s="7" t="n"/>
      <c r="I50" s="4" t="n"/>
      <c r="J50" s="8">
        <f>IF(OR($D50="",$E50=""),"",MOD($E50-$D50,1)*24-IF($F50="",0,$F50))</f>
        <v/>
      </c>
      <c r="K50" s="9">
        <f>IF($G50="","",IFERROR(VLOOKUP($G50,'Équipe'!$A$2:$G$101,6,FALSE),0))</f>
        <v/>
      </c>
      <c r="L50" s="9">
        <f>IF(OR($J50="",$K50=""),"",$J50*$K50)</f>
        <v/>
      </c>
      <c r="M50" s="3">
        <f>IF($G50="","",IF(COUNTIF('Équipe'!$A$2:$A$101,$G50)&gt;0,"Référencé","À vérifier"))</f>
        <v/>
      </c>
      <c r="N50" s="4" t="n"/>
      <c r="O50" s="7" t="n"/>
    </row>
    <row r="51">
      <c r="A51" s="2" t="n"/>
      <c r="B51" s="10">
        <f>IF($A51="","",TEXT($A51,"dddd"))</f>
        <v/>
      </c>
      <c r="C51" s="4" t="n"/>
      <c r="D51" s="5" t="n"/>
      <c r="E51" s="5" t="n"/>
      <c r="F51" s="6" t="n"/>
      <c r="G51" s="7" t="n"/>
      <c r="H51" s="7" t="n"/>
      <c r="I51" s="4" t="n"/>
      <c r="J51" s="11">
        <f>IF(OR($D51="",$E51=""),"",MOD($E51-$D51,1)*24-IF($F51="",0,$F51))</f>
        <v/>
      </c>
      <c r="K51" s="12">
        <f>IF($G51="","",IFERROR(VLOOKUP($G51,'Équipe'!$A$2:$G$101,6,FALSE),0))</f>
        <v/>
      </c>
      <c r="L51" s="12">
        <f>IF(OR($J51="",$K51=""),"",$J51*$K51)</f>
        <v/>
      </c>
      <c r="M51" s="10">
        <f>IF($G51="","",IF(COUNTIF('Équipe'!$A$2:$A$101,$G51)&gt;0,"Référencé","À vérifier"))</f>
        <v/>
      </c>
      <c r="N51" s="4" t="n"/>
      <c r="O51" s="7" t="n"/>
    </row>
    <row r="52">
      <c r="A52" s="2" t="n"/>
      <c r="B52" s="3">
        <f>IF($A52="","",TEXT($A52,"dddd"))</f>
        <v/>
      </c>
      <c r="C52" s="4" t="n"/>
      <c r="D52" s="5" t="n"/>
      <c r="E52" s="5" t="n"/>
      <c r="F52" s="6" t="n"/>
      <c r="G52" s="7" t="n"/>
      <c r="H52" s="7" t="n"/>
      <c r="I52" s="4" t="n"/>
      <c r="J52" s="8">
        <f>IF(OR($D52="",$E52=""),"",MOD($E52-$D52,1)*24-IF($F52="",0,$F52))</f>
        <v/>
      </c>
      <c r="K52" s="9">
        <f>IF($G52="","",IFERROR(VLOOKUP($G52,'Équipe'!$A$2:$G$101,6,FALSE),0))</f>
        <v/>
      </c>
      <c r="L52" s="9">
        <f>IF(OR($J52="",$K52=""),"",$J52*$K52)</f>
        <v/>
      </c>
      <c r="M52" s="3">
        <f>IF($G52="","",IF(COUNTIF('Équipe'!$A$2:$A$101,$G52)&gt;0,"Référencé","À vérifier"))</f>
        <v/>
      </c>
      <c r="N52" s="4" t="n"/>
      <c r="O52" s="7" t="n"/>
    </row>
    <row r="53">
      <c r="A53" s="2" t="n"/>
      <c r="B53" s="10">
        <f>IF($A53="","",TEXT($A53,"dddd"))</f>
        <v/>
      </c>
      <c r="C53" s="4" t="n"/>
      <c r="D53" s="5" t="n"/>
      <c r="E53" s="5" t="n"/>
      <c r="F53" s="6" t="n"/>
      <c r="G53" s="7" t="n"/>
      <c r="H53" s="7" t="n"/>
      <c r="I53" s="4" t="n"/>
      <c r="J53" s="11">
        <f>IF(OR($D53="",$E53=""),"",MOD($E53-$D53,1)*24-IF($F53="",0,$F53))</f>
        <v/>
      </c>
      <c r="K53" s="12">
        <f>IF($G53="","",IFERROR(VLOOKUP($G53,'Équipe'!$A$2:$G$101,6,FALSE),0))</f>
        <v/>
      </c>
      <c r="L53" s="12">
        <f>IF(OR($J53="",$K53=""),"",$J53*$K53)</f>
        <v/>
      </c>
      <c r="M53" s="10">
        <f>IF($G53="","",IF(COUNTIF('Équipe'!$A$2:$A$101,$G53)&gt;0,"Référencé","À vérifier"))</f>
        <v/>
      </c>
      <c r="N53" s="4" t="n"/>
      <c r="O53" s="7" t="n"/>
    </row>
    <row r="54">
      <c r="A54" s="2" t="n"/>
      <c r="B54" s="3">
        <f>IF($A54="","",TEXT($A54,"dddd"))</f>
        <v/>
      </c>
      <c r="C54" s="4" t="n"/>
      <c r="D54" s="5" t="n"/>
      <c r="E54" s="5" t="n"/>
      <c r="F54" s="6" t="n"/>
      <c r="G54" s="7" t="n"/>
      <c r="H54" s="7" t="n"/>
      <c r="I54" s="4" t="n"/>
      <c r="J54" s="8">
        <f>IF(OR($D54="",$E54=""),"",MOD($E54-$D54,1)*24-IF($F54="",0,$F54))</f>
        <v/>
      </c>
      <c r="K54" s="9">
        <f>IF($G54="","",IFERROR(VLOOKUP($G54,'Équipe'!$A$2:$G$101,6,FALSE),0))</f>
        <v/>
      </c>
      <c r="L54" s="9">
        <f>IF(OR($J54="",$K54=""),"",$J54*$K54)</f>
        <v/>
      </c>
      <c r="M54" s="3">
        <f>IF($G54="","",IF(COUNTIF('Équipe'!$A$2:$A$101,$G54)&gt;0,"Référencé","À vérifier"))</f>
        <v/>
      </c>
      <c r="N54" s="4" t="n"/>
      <c r="O54" s="7" t="n"/>
    </row>
    <row r="55">
      <c r="A55" s="2" t="n"/>
      <c r="B55" s="10">
        <f>IF($A55="","",TEXT($A55,"dddd"))</f>
        <v/>
      </c>
      <c r="C55" s="4" t="n"/>
      <c r="D55" s="5" t="n"/>
      <c r="E55" s="5" t="n"/>
      <c r="F55" s="6" t="n"/>
      <c r="G55" s="7" t="n"/>
      <c r="H55" s="7" t="n"/>
      <c r="I55" s="4" t="n"/>
      <c r="J55" s="11">
        <f>IF(OR($D55="",$E55=""),"",MOD($E55-$D55,1)*24-IF($F55="",0,$F55))</f>
        <v/>
      </c>
      <c r="K55" s="12">
        <f>IF($G55="","",IFERROR(VLOOKUP($G55,'Équipe'!$A$2:$G$101,6,FALSE),0))</f>
        <v/>
      </c>
      <c r="L55" s="12">
        <f>IF(OR($J55="",$K55=""),"",$J55*$K55)</f>
        <v/>
      </c>
      <c r="M55" s="10">
        <f>IF($G55="","",IF(COUNTIF('Équipe'!$A$2:$A$101,$G55)&gt;0,"Référencé","À vérifier"))</f>
        <v/>
      </c>
      <c r="N55" s="4" t="n"/>
      <c r="O55" s="7" t="n"/>
    </row>
    <row r="56">
      <c r="A56" s="2" t="n"/>
      <c r="B56" s="3">
        <f>IF($A56="","",TEXT($A56,"dddd"))</f>
        <v/>
      </c>
      <c r="C56" s="4" t="n"/>
      <c r="D56" s="5" t="n"/>
      <c r="E56" s="5" t="n"/>
      <c r="F56" s="6" t="n"/>
      <c r="G56" s="7" t="n"/>
      <c r="H56" s="7" t="n"/>
      <c r="I56" s="4" t="n"/>
      <c r="J56" s="8">
        <f>IF(OR($D56="",$E56=""),"",MOD($E56-$D56,1)*24-IF($F56="",0,$F56))</f>
        <v/>
      </c>
      <c r="K56" s="9">
        <f>IF($G56="","",IFERROR(VLOOKUP($G56,'Équipe'!$A$2:$G$101,6,FALSE),0))</f>
        <v/>
      </c>
      <c r="L56" s="9">
        <f>IF(OR($J56="",$K56=""),"",$J56*$K56)</f>
        <v/>
      </c>
      <c r="M56" s="3">
        <f>IF($G56="","",IF(COUNTIF('Équipe'!$A$2:$A$101,$G56)&gt;0,"Référencé","À vérifier"))</f>
        <v/>
      </c>
      <c r="N56" s="4" t="n"/>
      <c r="O56" s="7" t="n"/>
    </row>
    <row r="57">
      <c r="A57" s="2" t="n"/>
      <c r="B57" s="10">
        <f>IF($A57="","",TEXT($A57,"dddd"))</f>
        <v/>
      </c>
      <c r="C57" s="4" t="n"/>
      <c r="D57" s="5" t="n"/>
      <c r="E57" s="5" t="n"/>
      <c r="F57" s="6" t="n"/>
      <c r="G57" s="7" t="n"/>
      <c r="H57" s="7" t="n"/>
      <c r="I57" s="4" t="n"/>
      <c r="J57" s="11">
        <f>IF(OR($D57="",$E57=""),"",MOD($E57-$D57,1)*24-IF($F57="",0,$F57))</f>
        <v/>
      </c>
      <c r="K57" s="12">
        <f>IF($G57="","",IFERROR(VLOOKUP($G57,'Équipe'!$A$2:$G$101,6,FALSE),0))</f>
        <v/>
      </c>
      <c r="L57" s="12">
        <f>IF(OR($J57="",$K57=""),"",$J57*$K57)</f>
        <v/>
      </c>
      <c r="M57" s="10">
        <f>IF($G57="","",IF(COUNTIF('Équipe'!$A$2:$A$101,$G57)&gt;0,"Référencé","À vérifier"))</f>
        <v/>
      </c>
      <c r="N57" s="4" t="n"/>
      <c r="O57" s="7" t="n"/>
    </row>
    <row r="58">
      <c r="A58" s="2" t="n"/>
      <c r="B58" s="3">
        <f>IF($A58="","",TEXT($A58,"dddd"))</f>
        <v/>
      </c>
      <c r="C58" s="4" t="n"/>
      <c r="D58" s="5" t="n"/>
      <c r="E58" s="5" t="n"/>
      <c r="F58" s="6" t="n"/>
      <c r="G58" s="7" t="n"/>
      <c r="H58" s="7" t="n"/>
      <c r="I58" s="4" t="n"/>
      <c r="J58" s="8">
        <f>IF(OR($D58="",$E58=""),"",MOD($E58-$D58,1)*24-IF($F58="",0,$F58))</f>
        <v/>
      </c>
      <c r="K58" s="9">
        <f>IF($G58="","",IFERROR(VLOOKUP($G58,'Équipe'!$A$2:$G$101,6,FALSE),0))</f>
        <v/>
      </c>
      <c r="L58" s="9">
        <f>IF(OR($J58="",$K58=""),"",$J58*$K58)</f>
        <v/>
      </c>
      <c r="M58" s="3">
        <f>IF($G58="","",IF(COUNTIF('Équipe'!$A$2:$A$101,$G58)&gt;0,"Référencé","À vérifier"))</f>
        <v/>
      </c>
      <c r="N58" s="4" t="n"/>
      <c r="O58" s="7" t="n"/>
    </row>
    <row r="59">
      <c r="A59" s="2" t="n"/>
      <c r="B59" s="10">
        <f>IF($A59="","",TEXT($A59,"dddd"))</f>
        <v/>
      </c>
      <c r="C59" s="4" t="n"/>
      <c r="D59" s="5" t="n"/>
      <c r="E59" s="5" t="n"/>
      <c r="F59" s="6" t="n"/>
      <c r="G59" s="7" t="n"/>
      <c r="H59" s="7" t="n"/>
      <c r="I59" s="4" t="n"/>
      <c r="J59" s="11">
        <f>IF(OR($D59="",$E59=""),"",MOD($E59-$D59,1)*24-IF($F59="",0,$F59))</f>
        <v/>
      </c>
      <c r="K59" s="12">
        <f>IF($G59="","",IFERROR(VLOOKUP($G59,'Équipe'!$A$2:$G$101,6,FALSE),0))</f>
        <v/>
      </c>
      <c r="L59" s="12">
        <f>IF(OR($J59="",$K59=""),"",$J59*$K59)</f>
        <v/>
      </c>
      <c r="M59" s="10">
        <f>IF($G59="","",IF(COUNTIF('Équipe'!$A$2:$A$101,$G59)&gt;0,"Référencé","À vérifier"))</f>
        <v/>
      </c>
      <c r="N59" s="4" t="n"/>
      <c r="O59" s="7" t="n"/>
    </row>
    <row r="60">
      <c r="A60" s="2" t="n"/>
      <c r="B60" s="3">
        <f>IF($A60="","",TEXT($A60,"dddd"))</f>
        <v/>
      </c>
      <c r="C60" s="4" t="n"/>
      <c r="D60" s="5" t="n"/>
      <c r="E60" s="5" t="n"/>
      <c r="F60" s="6" t="n"/>
      <c r="G60" s="7" t="n"/>
      <c r="H60" s="7" t="n"/>
      <c r="I60" s="4" t="n"/>
      <c r="J60" s="8">
        <f>IF(OR($D60="",$E60=""),"",MOD($E60-$D60,1)*24-IF($F60="",0,$F60))</f>
        <v/>
      </c>
      <c r="K60" s="9">
        <f>IF($G60="","",IFERROR(VLOOKUP($G60,'Équipe'!$A$2:$G$101,6,FALSE),0))</f>
        <v/>
      </c>
      <c r="L60" s="9">
        <f>IF(OR($J60="",$K60=""),"",$J60*$K60)</f>
        <v/>
      </c>
      <c r="M60" s="3">
        <f>IF($G60="","",IF(COUNTIF('Équipe'!$A$2:$A$101,$G60)&gt;0,"Référencé","À vérifier"))</f>
        <v/>
      </c>
      <c r="N60" s="4" t="n"/>
      <c r="O60" s="7" t="n"/>
    </row>
    <row r="61">
      <c r="A61" s="2" t="n"/>
      <c r="B61" s="10">
        <f>IF($A61="","",TEXT($A61,"dddd"))</f>
        <v/>
      </c>
      <c r="C61" s="4" t="n"/>
      <c r="D61" s="5" t="n"/>
      <c r="E61" s="5" t="n"/>
      <c r="F61" s="6" t="n"/>
      <c r="G61" s="7" t="n"/>
      <c r="H61" s="7" t="n"/>
      <c r="I61" s="4" t="n"/>
      <c r="J61" s="11">
        <f>IF(OR($D61="",$E61=""),"",MOD($E61-$D61,1)*24-IF($F61="",0,$F61))</f>
        <v/>
      </c>
      <c r="K61" s="12">
        <f>IF($G61="","",IFERROR(VLOOKUP($G61,'Équipe'!$A$2:$G$101,6,FALSE),0))</f>
        <v/>
      </c>
      <c r="L61" s="12">
        <f>IF(OR($J61="",$K61=""),"",$J61*$K61)</f>
        <v/>
      </c>
      <c r="M61" s="10">
        <f>IF($G61="","",IF(COUNTIF('Équipe'!$A$2:$A$101,$G61)&gt;0,"Référencé","À vérifier"))</f>
        <v/>
      </c>
      <c r="N61" s="4" t="n"/>
      <c r="O61" s="7" t="n"/>
    </row>
    <row r="62">
      <c r="A62" s="2" t="n"/>
      <c r="B62" s="3">
        <f>IF($A62="","",TEXT($A62,"dddd"))</f>
        <v/>
      </c>
      <c r="C62" s="4" t="n"/>
      <c r="D62" s="5" t="n"/>
      <c r="E62" s="5" t="n"/>
      <c r="F62" s="6" t="n"/>
      <c r="G62" s="7" t="n"/>
      <c r="H62" s="7" t="n"/>
      <c r="I62" s="4" t="n"/>
      <c r="J62" s="8">
        <f>IF(OR($D62="",$E62=""),"",MOD($E62-$D62,1)*24-IF($F62="",0,$F62))</f>
        <v/>
      </c>
      <c r="K62" s="9">
        <f>IF($G62="","",IFERROR(VLOOKUP($G62,'Équipe'!$A$2:$G$101,6,FALSE),0))</f>
        <v/>
      </c>
      <c r="L62" s="9">
        <f>IF(OR($J62="",$K62=""),"",$J62*$K62)</f>
        <v/>
      </c>
      <c r="M62" s="3">
        <f>IF($G62="","",IF(COUNTIF('Équipe'!$A$2:$A$101,$G62)&gt;0,"Référencé","À vérifier"))</f>
        <v/>
      </c>
      <c r="N62" s="4" t="n"/>
      <c r="O62" s="7" t="n"/>
    </row>
    <row r="63">
      <c r="A63" s="2" t="n"/>
      <c r="B63" s="10">
        <f>IF($A63="","",TEXT($A63,"dddd"))</f>
        <v/>
      </c>
      <c r="C63" s="4" t="n"/>
      <c r="D63" s="5" t="n"/>
      <c r="E63" s="5" t="n"/>
      <c r="F63" s="6" t="n"/>
      <c r="G63" s="7" t="n"/>
      <c r="H63" s="7" t="n"/>
      <c r="I63" s="4" t="n"/>
      <c r="J63" s="11">
        <f>IF(OR($D63="",$E63=""),"",MOD($E63-$D63,1)*24-IF($F63="",0,$F63))</f>
        <v/>
      </c>
      <c r="K63" s="12">
        <f>IF($G63="","",IFERROR(VLOOKUP($G63,'Équipe'!$A$2:$G$101,6,FALSE),0))</f>
        <v/>
      </c>
      <c r="L63" s="12">
        <f>IF(OR($J63="",$K63=""),"",$J63*$K63)</f>
        <v/>
      </c>
      <c r="M63" s="10">
        <f>IF($G63="","",IF(COUNTIF('Équipe'!$A$2:$A$101,$G63)&gt;0,"Référencé","À vérifier"))</f>
        <v/>
      </c>
      <c r="N63" s="4" t="n"/>
      <c r="O63" s="7" t="n"/>
    </row>
    <row r="64">
      <c r="A64" s="2" t="n"/>
      <c r="B64" s="3">
        <f>IF($A64="","",TEXT($A64,"dddd"))</f>
        <v/>
      </c>
      <c r="C64" s="4" t="n"/>
      <c r="D64" s="5" t="n"/>
      <c r="E64" s="5" t="n"/>
      <c r="F64" s="6" t="n"/>
      <c r="G64" s="7" t="n"/>
      <c r="H64" s="7" t="n"/>
      <c r="I64" s="4" t="n"/>
      <c r="J64" s="8">
        <f>IF(OR($D64="",$E64=""),"",MOD($E64-$D64,1)*24-IF($F64="",0,$F64))</f>
        <v/>
      </c>
      <c r="K64" s="9">
        <f>IF($G64="","",IFERROR(VLOOKUP($G64,'Équipe'!$A$2:$G$101,6,FALSE),0))</f>
        <v/>
      </c>
      <c r="L64" s="9">
        <f>IF(OR($J64="",$K64=""),"",$J64*$K64)</f>
        <v/>
      </c>
      <c r="M64" s="3">
        <f>IF($G64="","",IF(COUNTIF('Équipe'!$A$2:$A$101,$G64)&gt;0,"Référencé","À vérifier"))</f>
        <v/>
      </c>
      <c r="N64" s="4" t="n"/>
      <c r="O64" s="7" t="n"/>
    </row>
    <row r="65">
      <c r="A65" s="2" t="n"/>
      <c r="B65" s="10">
        <f>IF($A65="","",TEXT($A65,"dddd"))</f>
        <v/>
      </c>
      <c r="C65" s="4" t="n"/>
      <c r="D65" s="5" t="n"/>
      <c r="E65" s="5" t="n"/>
      <c r="F65" s="6" t="n"/>
      <c r="G65" s="7" t="n"/>
      <c r="H65" s="7" t="n"/>
      <c r="I65" s="4" t="n"/>
      <c r="J65" s="11">
        <f>IF(OR($D65="",$E65=""),"",MOD($E65-$D65,1)*24-IF($F65="",0,$F65))</f>
        <v/>
      </c>
      <c r="K65" s="12">
        <f>IF($G65="","",IFERROR(VLOOKUP($G65,'Équipe'!$A$2:$G$101,6,FALSE),0))</f>
        <v/>
      </c>
      <c r="L65" s="12">
        <f>IF(OR($J65="",$K65=""),"",$J65*$K65)</f>
        <v/>
      </c>
      <c r="M65" s="10">
        <f>IF($G65="","",IF(COUNTIF('Équipe'!$A$2:$A$101,$G65)&gt;0,"Référencé","À vérifier"))</f>
        <v/>
      </c>
      <c r="N65" s="4" t="n"/>
      <c r="O65" s="7" t="n"/>
    </row>
    <row r="66">
      <c r="A66" s="2" t="n"/>
      <c r="B66" s="3">
        <f>IF($A66="","",TEXT($A66,"dddd"))</f>
        <v/>
      </c>
      <c r="C66" s="4" t="n"/>
      <c r="D66" s="5" t="n"/>
      <c r="E66" s="5" t="n"/>
      <c r="F66" s="6" t="n"/>
      <c r="G66" s="7" t="n"/>
      <c r="H66" s="7" t="n"/>
      <c r="I66" s="4" t="n"/>
      <c r="J66" s="8">
        <f>IF(OR($D66="",$E66=""),"",MOD($E66-$D66,1)*24-IF($F66="",0,$F66))</f>
        <v/>
      </c>
      <c r="K66" s="9">
        <f>IF($G66="","",IFERROR(VLOOKUP($G66,'Équipe'!$A$2:$G$101,6,FALSE),0))</f>
        <v/>
      </c>
      <c r="L66" s="9">
        <f>IF(OR($J66="",$K66=""),"",$J66*$K66)</f>
        <v/>
      </c>
      <c r="M66" s="3">
        <f>IF($G66="","",IF(COUNTIF('Équipe'!$A$2:$A$101,$G66)&gt;0,"Référencé","À vérifier"))</f>
        <v/>
      </c>
      <c r="N66" s="4" t="n"/>
      <c r="O66" s="7" t="n"/>
    </row>
    <row r="67">
      <c r="A67" s="2" t="n"/>
      <c r="B67" s="10">
        <f>IF($A67="","",TEXT($A67,"dddd"))</f>
        <v/>
      </c>
      <c r="C67" s="4" t="n"/>
      <c r="D67" s="5" t="n"/>
      <c r="E67" s="5" t="n"/>
      <c r="F67" s="6" t="n"/>
      <c r="G67" s="7" t="n"/>
      <c r="H67" s="7" t="n"/>
      <c r="I67" s="4" t="n"/>
      <c r="J67" s="11">
        <f>IF(OR($D67="",$E67=""),"",MOD($E67-$D67,1)*24-IF($F67="",0,$F67))</f>
        <v/>
      </c>
      <c r="K67" s="12">
        <f>IF($G67="","",IFERROR(VLOOKUP($G67,'Équipe'!$A$2:$G$101,6,FALSE),0))</f>
        <v/>
      </c>
      <c r="L67" s="12">
        <f>IF(OR($J67="",$K67=""),"",$J67*$K67)</f>
        <v/>
      </c>
      <c r="M67" s="10">
        <f>IF($G67="","",IF(COUNTIF('Équipe'!$A$2:$A$101,$G67)&gt;0,"Référencé","À vérifier"))</f>
        <v/>
      </c>
      <c r="N67" s="4" t="n"/>
      <c r="O67" s="7" t="n"/>
    </row>
    <row r="68">
      <c r="A68" s="2" t="n"/>
      <c r="B68" s="3">
        <f>IF($A68="","",TEXT($A68,"dddd"))</f>
        <v/>
      </c>
      <c r="C68" s="4" t="n"/>
      <c r="D68" s="5" t="n"/>
      <c r="E68" s="5" t="n"/>
      <c r="F68" s="6" t="n"/>
      <c r="G68" s="7" t="n"/>
      <c r="H68" s="7" t="n"/>
      <c r="I68" s="4" t="n"/>
      <c r="J68" s="8">
        <f>IF(OR($D68="",$E68=""),"",MOD($E68-$D68,1)*24-IF($F68="",0,$F68))</f>
        <v/>
      </c>
      <c r="K68" s="9">
        <f>IF($G68="","",IFERROR(VLOOKUP($G68,'Équipe'!$A$2:$G$101,6,FALSE),0))</f>
        <v/>
      </c>
      <c r="L68" s="9">
        <f>IF(OR($J68="",$K68=""),"",$J68*$K68)</f>
        <v/>
      </c>
      <c r="M68" s="3">
        <f>IF($G68="","",IF(COUNTIF('Équipe'!$A$2:$A$101,$G68)&gt;0,"Référencé","À vérifier"))</f>
        <v/>
      </c>
      <c r="N68" s="4" t="n"/>
      <c r="O68" s="7" t="n"/>
    </row>
    <row r="69">
      <c r="A69" s="2" t="n"/>
      <c r="B69" s="10">
        <f>IF($A69="","",TEXT($A69,"dddd"))</f>
        <v/>
      </c>
      <c r="C69" s="4" t="n"/>
      <c r="D69" s="5" t="n"/>
      <c r="E69" s="5" t="n"/>
      <c r="F69" s="6" t="n"/>
      <c r="G69" s="7" t="n"/>
      <c r="H69" s="7" t="n"/>
      <c r="I69" s="4" t="n"/>
      <c r="J69" s="11">
        <f>IF(OR($D69="",$E69=""),"",MOD($E69-$D69,1)*24-IF($F69="",0,$F69))</f>
        <v/>
      </c>
      <c r="K69" s="12">
        <f>IF($G69="","",IFERROR(VLOOKUP($G69,'Équipe'!$A$2:$G$101,6,FALSE),0))</f>
        <v/>
      </c>
      <c r="L69" s="12">
        <f>IF(OR($J69="",$K69=""),"",$J69*$K69)</f>
        <v/>
      </c>
      <c r="M69" s="10">
        <f>IF($G69="","",IF(COUNTIF('Équipe'!$A$2:$A$101,$G69)&gt;0,"Référencé","À vérifier"))</f>
        <v/>
      </c>
      <c r="N69" s="4" t="n"/>
      <c r="O69" s="7" t="n"/>
    </row>
    <row r="70">
      <c r="A70" s="2" t="n"/>
      <c r="B70" s="3">
        <f>IF($A70="","",TEXT($A70,"dddd"))</f>
        <v/>
      </c>
      <c r="C70" s="4" t="n"/>
      <c r="D70" s="5" t="n"/>
      <c r="E70" s="5" t="n"/>
      <c r="F70" s="6" t="n"/>
      <c r="G70" s="7" t="n"/>
      <c r="H70" s="7" t="n"/>
      <c r="I70" s="4" t="n"/>
      <c r="J70" s="8">
        <f>IF(OR($D70="",$E70=""),"",MOD($E70-$D70,1)*24-IF($F70="",0,$F70))</f>
        <v/>
      </c>
      <c r="K70" s="9">
        <f>IF($G70="","",IFERROR(VLOOKUP($G70,'Équipe'!$A$2:$G$101,6,FALSE),0))</f>
        <v/>
      </c>
      <c r="L70" s="9">
        <f>IF(OR($J70="",$K70=""),"",$J70*$K70)</f>
        <v/>
      </c>
      <c r="M70" s="3">
        <f>IF($G70="","",IF(COUNTIF('Équipe'!$A$2:$A$101,$G70)&gt;0,"Référencé","À vérifier"))</f>
        <v/>
      </c>
      <c r="N70" s="4" t="n"/>
      <c r="O70" s="7" t="n"/>
    </row>
    <row r="71">
      <c r="A71" s="2" t="n"/>
      <c r="B71" s="10">
        <f>IF($A71="","",TEXT($A71,"dddd"))</f>
        <v/>
      </c>
      <c r="C71" s="4" t="n"/>
      <c r="D71" s="5" t="n"/>
      <c r="E71" s="5" t="n"/>
      <c r="F71" s="6" t="n"/>
      <c r="G71" s="7" t="n"/>
      <c r="H71" s="7" t="n"/>
      <c r="I71" s="4" t="n"/>
      <c r="J71" s="11">
        <f>IF(OR($D71="",$E71=""),"",MOD($E71-$D71,1)*24-IF($F71="",0,$F71))</f>
        <v/>
      </c>
      <c r="K71" s="12">
        <f>IF($G71="","",IFERROR(VLOOKUP($G71,'Équipe'!$A$2:$G$101,6,FALSE),0))</f>
        <v/>
      </c>
      <c r="L71" s="12">
        <f>IF(OR($J71="",$K71=""),"",$J71*$K71)</f>
        <v/>
      </c>
      <c r="M71" s="10">
        <f>IF($G71="","",IF(COUNTIF('Équipe'!$A$2:$A$101,$G71)&gt;0,"Référencé","À vérifier"))</f>
        <v/>
      </c>
      <c r="N71" s="4" t="n"/>
      <c r="O71" s="7" t="n"/>
    </row>
    <row r="72">
      <c r="A72" s="2" t="n"/>
      <c r="B72" s="3">
        <f>IF($A72="","",TEXT($A72,"dddd"))</f>
        <v/>
      </c>
      <c r="C72" s="4" t="n"/>
      <c r="D72" s="5" t="n"/>
      <c r="E72" s="5" t="n"/>
      <c r="F72" s="6" t="n"/>
      <c r="G72" s="7" t="n"/>
      <c r="H72" s="7" t="n"/>
      <c r="I72" s="4" t="n"/>
      <c r="J72" s="8">
        <f>IF(OR($D72="",$E72=""),"",MOD($E72-$D72,1)*24-IF($F72="",0,$F72))</f>
        <v/>
      </c>
      <c r="K72" s="9">
        <f>IF($G72="","",IFERROR(VLOOKUP($G72,'Équipe'!$A$2:$G$101,6,FALSE),0))</f>
        <v/>
      </c>
      <c r="L72" s="9">
        <f>IF(OR($J72="",$K72=""),"",$J72*$K72)</f>
        <v/>
      </c>
      <c r="M72" s="3">
        <f>IF($G72="","",IF(COUNTIF('Équipe'!$A$2:$A$101,$G72)&gt;0,"Référencé","À vérifier"))</f>
        <v/>
      </c>
      <c r="N72" s="4" t="n"/>
      <c r="O72" s="7" t="n"/>
    </row>
    <row r="73">
      <c r="A73" s="2" t="n"/>
      <c r="B73" s="10">
        <f>IF($A73="","",TEXT($A73,"dddd"))</f>
        <v/>
      </c>
      <c r="C73" s="4" t="n"/>
      <c r="D73" s="5" t="n"/>
      <c r="E73" s="5" t="n"/>
      <c r="F73" s="6" t="n"/>
      <c r="G73" s="7" t="n"/>
      <c r="H73" s="7" t="n"/>
      <c r="I73" s="4" t="n"/>
      <c r="J73" s="11">
        <f>IF(OR($D73="",$E73=""),"",MOD($E73-$D73,1)*24-IF($F73="",0,$F73))</f>
        <v/>
      </c>
      <c r="K73" s="12">
        <f>IF($G73="","",IFERROR(VLOOKUP($G73,'Équipe'!$A$2:$G$101,6,FALSE),0))</f>
        <v/>
      </c>
      <c r="L73" s="12">
        <f>IF(OR($J73="",$K73=""),"",$J73*$K73)</f>
        <v/>
      </c>
      <c r="M73" s="10">
        <f>IF($G73="","",IF(COUNTIF('Équipe'!$A$2:$A$101,$G73)&gt;0,"Référencé","À vérifier"))</f>
        <v/>
      </c>
      <c r="N73" s="4" t="n"/>
      <c r="O73" s="7" t="n"/>
    </row>
    <row r="74">
      <c r="A74" s="2" t="n"/>
      <c r="B74" s="3">
        <f>IF($A74="","",TEXT($A74,"dddd"))</f>
        <v/>
      </c>
      <c r="C74" s="4" t="n"/>
      <c r="D74" s="5" t="n"/>
      <c r="E74" s="5" t="n"/>
      <c r="F74" s="6" t="n"/>
      <c r="G74" s="7" t="n"/>
      <c r="H74" s="7" t="n"/>
      <c r="I74" s="4" t="n"/>
      <c r="J74" s="8">
        <f>IF(OR($D74="",$E74=""),"",MOD($E74-$D74,1)*24-IF($F74="",0,$F74))</f>
        <v/>
      </c>
      <c r="K74" s="9">
        <f>IF($G74="","",IFERROR(VLOOKUP($G74,'Équipe'!$A$2:$G$101,6,FALSE),0))</f>
        <v/>
      </c>
      <c r="L74" s="9">
        <f>IF(OR($J74="",$K74=""),"",$J74*$K74)</f>
        <v/>
      </c>
      <c r="M74" s="3">
        <f>IF($G74="","",IF(COUNTIF('Équipe'!$A$2:$A$101,$G74)&gt;0,"Référencé","À vérifier"))</f>
        <v/>
      </c>
      <c r="N74" s="4" t="n"/>
      <c r="O74" s="7" t="n"/>
    </row>
    <row r="75">
      <c r="A75" s="2" t="n"/>
      <c r="B75" s="10">
        <f>IF($A75="","",TEXT($A75,"dddd"))</f>
        <v/>
      </c>
      <c r="C75" s="4" t="n"/>
      <c r="D75" s="5" t="n"/>
      <c r="E75" s="5" t="n"/>
      <c r="F75" s="6" t="n"/>
      <c r="G75" s="7" t="n"/>
      <c r="H75" s="7" t="n"/>
      <c r="I75" s="4" t="n"/>
      <c r="J75" s="11">
        <f>IF(OR($D75="",$E75=""),"",MOD($E75-$D75,1)*24-IF($F75="",0,$F75))</f>
        <v/>
      </c>
      <c r="K75" s="12">
        <f>IF($G75="","",IFERROR(VLOOKUP($G75,'Équipe'!$A$2:$G$101,6,FALSE),0))</f>
        <v/>
      </c>
      <c r="L75" s="12">
        <f>IF(OR($J75="",$K75=""),"",$J75*$K75)</f>
        <v/>
      </c>
      <c r="M75" s="10">
        <f>IF($G75="","",IF(COUNTIF('Équipe'!$A$2:$A$101,$G75)&gt;0,"Référencé","À vérifier"))</f>
        <v/>
      </c>
      <c r="N75" s="4" t="n"/>
      <c r="O75" s="7" t="n"/>
    </row>
    <row r="76">
      <c r="A76" s="2" t="n"/>
      <c r="B76" s="3">
        <f>IF($A76="","",TEXT($A76,"dddd"))</f>
        <v/>
      </c>
      <c r="C76" s="4" t="n"/>
      <c r="D76" s="5" t="n"/>
      <c r="E76" s="5" t="n"/>
      <c r="F76" s="6" t="n"/>
      <c r="G76" s="7" t="n"/>
      <c r="H76" s="7" t="n"/>
      <c r="I76" s="4" t="n"/>
      <c r="J76" s="8">
        <f>IF(OR($D76="",$E76=""),"",MOD($E76-$D76,1)*24-IF($F76="",0,$F76))</f>
        <v/>
      </c>
      <c r="K76" s="9">
        <f>IF($G76="","",IFERROR(VLOOKUP($G76,'Équipe'!$A$2:$G$101,6,FALSE),0))</f>
        <v/>
      </c>
      <c r="L76" s="9">
        <f>IF(OR($J76="",$K76=""),"",$J76*$K76)</f>
        <v/>
      </c>
      <c r="M76" s="3">
        <f>IF($G76="","",IF(COUNTIF('Équipe'!$A$2:$A$101,$G76)&gt;0,"Référencé","À vérifier"))</f>
        <v/>
      </c>
      <c r="N76" s="4" t="n"/>
      <c r="O76" s="7" t="n"/>
    </row>
    <row r="77">
      <c r="A77" s="2" t="n"/>
      <c r="B77" s="10">
        <f>IF($A77="","",TEXT($A77,"dddd"))</f>
        <v/>
      </c>
      <c r="C77" s="4" t="n"/>
      <c r="D77" s="5" t="n"/>
      <c r="E77" s="5" t="n"/>
      <c r="F77" s="6" t="n"/>
      <c r="G77" s="7" t="n"/>
      <c r="H77" s="7" t="n"/>
      <c r="I77" s="4" t="n"/>
      <c r="J77" s="11">
        <f>IF(OR($D77="",$E77=""),"",MOD($E77-$D77,1)*24-IF($F77="",0,$F77))</f>
        <v/>
      </c>
      <c r="K77" s="12">
        <f>IF($G77="","",IFERROR(VLOOKUP($G77,'Équipe'!$A$2:$G$101,6,FALSE),0))</f>
        <v/>
      </c>
      <c r="L77" s="12">
        <f>IF(OR($J77="",$K77=""),"",$J77*$K77)</f>
        <v/>
      </c>
      <c r="M77" s="10">
        <f>IF($G77="","",IF(COUNTIF('Équipe'!$A$2:$A$101,$G77)&gt;0,"Référencé","À vérifier"))</f>
        <v/>
      </c>
      <c r="N77" s="4" t="n"/>
      <c r="O77" s="7" t="n"/>
    </row>
    <row r="78">
      <c r="A78" s="2" t="n"/>
      <c r="B78" s="3">
        <f>IF($A78="","",TEXT($A78,"dddd"))</f>
        <v/>
      </c>
      <c r="C78" s="4" t="n"/>
      <c r="D78" s="5" t="n"/>
      <c r="E78" s="5" t="n"/>
      <c r="F78" s="6" t="n"/>
      <c r="G78" s="7" t="n"/>
      <c r="H78" s="7" t="n"/>
      <c r="I78" s="4" t="n"/>
      <c r="J78" s="8">
        <f>IF(OR($D78="",$E78=""),"",MOD($E78-$D78,1)*24-IF($F78="",0,$F78))</f>
        <v/>
      </c>
      <c r="K78" s="9">
        <f>IF($G78="","",IFERROR(VLOOKUP($G78,'Équipe'!$A$2:$G$101,6,FALSE),0))</f>
        <v/>
      </c>
      <c r="L78" s="9">
        <f>IF(OR($J78="",$K78=""),"",$J78*$K78)</f>
        <v/>
      </c>
      <c r="M78" s="3">
        <f>IF($G78="","",IF(COUNTIF('Équipe'!$A$2:$A$101,$G78)&gt;0,"Référencé","À vérifier"))</f>
        <v/>
      </c>
      <c r="N78" s="4" t="n"/>
      <c r="O78" s="7" t="n"/>
    </row>
    <row r="79">
      <c r="A79" s="2" t="n"/>
      <c r="B79" s="10">
        <f>IF($A79="","",TEXT($A79,"dddd"))</f>
        <v/>
      </c>
      <c r="C79" s="4" t="n"/>
      <c r="D79" s="5" t="n"/>
      <c r="E79" s="5" t="n"/>
      <c r="F79" s="6" t="n"/>
      <c r="G79" s="7" t="n"/>
      <c r="H79" s="7" t="n"/>
      <c r="I79" s="4" t="n"/>
      <c r="J79" s="11">
        <f>IF(OR($D79="",$E79=""),"",MOD($E79-$D79,1)*24-IF($F79="",0,$F79))</f>
        <v/>
      </c>
      <c r="K79" s="12">
        <f>IF($G79="","",IFERROR(VLOOKUP($G79,'Équipe'!$A$2:$G$101,6,FALSE),0))</f>
        <v/>
      </c>
      <c r="L79" s="12">
        <f>IF(OR($J79="",$K79=""),"",$J79*$K79)</f>
        <v/>
      </c>
      <c r="M79" s="10">
        <f>IF($G79="","",IF(COUNTIF('Équipe'!$A$2:$A$101,$G79)&gt;0,"Référencé","À vérifier"))</f>
        <v/>
      </c>
      <c r="N79" s="4" t="n"/>
      <c r="O79" s="7" t="n"/>
    </row>
    <row r="80">
      <c r="A80" s="2" t="n"/>
      <c r="B80" s="3">
        <f>IF($A80="","",TEXT($A80,"dddd"))</f>
        <v/>
      </c>
      <c r="C80" s="4" t="n"/>
      <c r="D80" s="5" t="n"/>
      <c r="E80" s="5" t="n"/>
      <c r="F80" s="6" t="n"/>
      <c r="G80" s="7" t="n"/>
      <c r="H80" s="7" t="n"/>
      <c r="I80" s="4" t="n"/>
      <c r="J80" s="8">
        <f>IF(OR($D80="",$E80=""),"",MOD($E80-$D80,1)*24-IF($F80="",0,$F80))</f>
        <v/>
      </c>
      <c r="K80" s="9">
        <f>IF($G80="","",IFERROR(VLOOKUP($G80,'Équipe'!$A$2:$G$101,6,FALSE),0))</f>
        <v/>
      </c>
      <c r="L80" s="9">
        <f>IF(OR($J80="",$K80=""),"",$J80*$K80)</f>
        <v/>
      </c>
      <c r="M80" s="3">
        <f>IF($G80="","",IF(COUNTIF('Équipe'!$A$2:$A$101,$G80)&gt;0,"Référencé","À vérifier"))</f>
        <v/>
      </c>
      <c r="N80" s="4" t="n"/>
      <c r="O80" s="7" t="n"/>
    </row>
    <row r="81">
      <c r="A81" s="2" t="n"/>
      <c r="B81" s="10">
        <f>IF($A81="","",TEXT($A81,"dddd"))</f>
        <v/>
      </c>
      <c r="C81" s="4" t="n"/>
      <c r="D81" s="5" t="n"/>
      <c r="E81" s="5" t="n"/>
      <c r="F81" s="6" t="n"/>
      <c r="G81" s="7" t="n"/>
      <c r="H81" s="7" t="n"/>
      <c r="I81" s="4" t="n"/>
      <c r="J81" s="11">
        <f>IF(OR($D81="",$E81=""),"",MOD($E81-$D81,1)*24-IF($F81="",0,$F81))</f>
        <v/>
      </c>
      <c r="K81" s="12">
        <f>IF($G81="","",IFERROR(VLOOKUP($G81,'Équipe'!$A$2:$G$101,6,FALSE),0))</f>
        <v/>
      </c>
      <c r="L81" s="12">
        <f>IF(OR($J81="",$K81=""),"",$J81*$K81)</f>
        <v/>
      </c>
      <c r="M81" s="10">
        <f>IF($G81="","",IF(COUNTIF('Équipe'!$A$2:$A$101,$G81)&gt;0,"Référencé","À vérifier"))</f>
        <v/>
      </c>
      <c r="N81" s="4" t="n"/>
      <c r="O81" s="7" t="n"/>
    </row>
    <row r="82">
      <c r="A82" s="2" t="n"/>
      <c r="B82" s="3">
        <f>IF($A82="","",TEXT($A82,"dddd"))</f>
        <v/>
      </c>
      <c r="C82" s="4" t="n"/>
      <c r="D82" s="5" t="n"/>
      <c r="E82" s="5" t="n"/>
      <c r="F82" s="6" t="n"/>
      <c r="G82" s="7" t="n"/>
      <c r="H82" s="7" t="n"/>
      <c r="I82" s="4" t="n"/>
      <c r="J82" s="8">
        <f>IF(OR($D82="",$E82=""),"",MOD($E82-$D82,1)*24-IF($F82="",0,$F82))</f>
        <v/>
      </c>
      <c r="K82" s="9">
        <f>IF($G82="","",IFERROR(VLOOKUP($G82,'Équipe'!$A$2:$G$101,6,FALSE),0))</f>
        <v/>
      </c>
      <c r="L82" s="9">
        <f>IF(OR($J82="",$K82=""),"",$J82*$K82)</f>
        <v/>
      </c>
      <c r="M82" s="3">
        <f>IF($G82="","",IF(COUNTIF('Équipe'!$A$2:$A$101,$G82)&gt;0,"Référencé","À vérifier"))</f>
        <v/>
      </c>
      <c r="N82" s="4" t="n"/>
      <c r="O82" s="7" t="n"/>
    </row>
    <row r="83">
      <c r="A83" s="2" t="n"/>
      <c r="B83" s="10">
        <f>IF($A83="","",TEXT($A83,"dddd"))</f>
        <v/>
      </c>
      <c r="C83" s="4" t="n"/>
      <c r="D83" s="5" t="n"/>
      <c r="E83" s="5" t="n"/>
      <c r="F83" s="6" t="n"/>
      <c r="G83" s="7" t="n"/>
      <c r="H83" s="7" t="n"/>
      <c r="I83" s="4" t="n"/>
      <c r="J83" s="11">
        <f>IF(OR($D83="",$E83=""),"",MOD($E83-$D83,1)*24-IF($F83="",0,$F83))</f>
        <v/>
      </c>
      <c r="K83" s="12">
        <f>IF($G83="","",IFERROR(VLOOKUP($G83,'Équipe'!$A$2:$G$101,6,FALSE),0))</f>
        <v/>
      </c>
      <c r="L83" s="12">
        <f>IF(OR($J83="",$K83=""),"",$J83*$K83)</f>
        <v/>
      </c>
      <c r="M83" s="10">
        <f>IF($G83="","",IF(COUNTIF('Équipe'!$A$2:$A$101,$G83)&gt;0,"Référencé","À vérifier"))</f>
        <v/>
      </c>
      <c r="N83" s="4" t="n"/>
      <c r="O83" s="7" t="n"/>
    </row>
    <row r="84">
      <c r="A84" s="2" t="n"/>
      <c r="B84" s="3">
        <f>IF($A84="","",TEXT($A84,"dddd"))</f>
        <v/>
      </c>
      <c r="C84" s="4" t="n"/>
      <c r="D84" s="5" t="n"/>
      <c r="E84" s="5" t="n"/>
      <c r="F84" s="6" t="n"/>
      <c r="G84" s="7" t="n"/>
      <c r="H84" s="7" t="n"/>
      <c r="I84" s="4" t="n"/>
      <c r="J84" s="8">
        <f>IF(OR($D84="",$E84=""),"",MOD($E84-$D84,1)*24-IF($F84="",0,$F84))</f>
        <v/>
      </c>
      <c r="K84" s="9">
        <f>IF($G84="","",IFERROR(VLOOKUP($G84,'Équipe'!$A$2:$G$101,6,FALSE),0))</f>
        <v/>
      </c>
      <c r="L84" s="9">
        <f>IF(OR($J84="",$K84=""),"",$J84*$K84)</f>
        <v/>
      </c>
      <c r="M84" s="3">
        <f>IF($G84="","",IF(COUNTIF('Équipe'!$A$2:$A$101,$G84)&gt;0,"Référencé","À vérifier"))</f>
        <v/>
      </c>
      <c r="N84" s="4" t="n"/>
      <c r="O84" s="7" t="n"/>
    </row>
    <row r="85">
      <c r="A85" s="2" t="n"/>
      <c r="B85" s="10">
        <f>IF($A85="","",TEXT($A85,"dddd"))</f>
        <v/>
      </c>
      <c r="C85" s="4" t="n"/>
      <c r="D85" s="5" t="n"/>
      <c r="E85" s="5" t="n"/>
      <c r="F85" s="6" t="n"/>
      <c r="G85" s="7" t="n"/>
      <c r="H85" s="7" t="n"/>
      <c r="I85" s="4" t="n"/>
      <c r="J85" s="11">
        <f>IF(OR($D85="",$E85=""),"",MOD($E85-$D85,1)*24-IF($F85="",0,$F85))</f>
        <v/>
      </c>
      <c r="K85" s="12">
        <f>IF($G85="","",IFERROR(VLOOKUP($G85,'Équipe'!$A$2:$G$101,6,FALSE),0))</f>
        <v/>
      </c>
      <c r="L85" s="12">
        <f>IF(OR($J85="",$K85=""),"",$J85*$K85)</f>
        <v/>
      </c>
      <c r="M85" s="10">
        <f>IF($G85="","",IF(COUNTIF('Équipe'!$A$2:$A$101,$G85)&gt;0,"Référencé","À vérifier"))</f>
        <v/>
      </c>
      <c r="N85" s="4" t="n"/>
      <c r="O85" s="7" t="n"/>
    </row>
    <row r="86">
      <c r="A86" s="2" t="n"/>
      <c r="B86" s="3">
        <f>IF($A86="","",TEXT($A86,"dddd"))</f>
        <v/>
      </c>
      <c r="C86" s="4" t="n"/>
      <c r="D86" s="5" t="n"/>
      <c r="E86" s="5" t="n"/>
      <c r="F86" s="6" t="n"/>
      <c r="G86" s="7" t="n"/>
      <c r="H86" s="7" t="n"/>
      <c r="I86" s="4" t="n"/>
      <c r="J86" s="8">
        <f>IF(OR($D86="",$E86=""),"",MOD($E86-$D86,1)*24-IF($F86="",0,$F86))</f>
        <v/>
      </c>
      <c r="K86" s="9">
        <f>IF($G86="","",IFERROR(VLOOKUP($G86,'Équipe'!$A$2:$G$101,6,FALSE),0))</f>
        <v/>
      </c>
      <c r="L86" s="9">
        <f>IF(OR($J86="",$K86=""),"",$J86*$K86)</f>
        <v/>
      </c>
      <c r="M86" s="3">
        <f>IF($G86="","",IF(COUNTIF('Équipe'!$A$2:$A$101,$G86)&gt;0,"Référencé","À vérifier"))</f>
        <v/>
      </c>
      <c r="N86" s="4" t="n"/>
      <c r="O86" s="7" t="n"/>
    </row>
    <row r="87">
      <c r="A87" s="2" t="n"/>
      <c r="B87" s="10">
        <f>IF($A87="","",TEXT($A87,"dddd"))</f>
        <v/>
      </c>
      <c r="C87" s="4" t="n"/>
      <c r="D87" s="5" t="n"/>
      <c r="E87" s="5" t="n"/>
      <c r="F87" s="6" t="n"/>
      <c r="G87" s="7" t="n"/>
      <c r="H87" s="7" t="n"/>
      <c r="I87" s="4" t="n"/>
      <c r="J87" s="11">
        <f>IF(OR($D87="",$E87=""),"",MOD($E87-$D87,1)*24-IF($F87="",0,$F87))</f>
        <v/>
      </c>
      <c r="K87" s="12">
        <f>IF($G87="","",IFERROR(VLOOKUP($G87,'Équipe'!$A$2:$G$101,6,FALSE),0))</f>
        <v/>
      </c>
      <c r="L87" s="12">
        <f>IF(OR($J87="",$K87=""),"",$J87*$K87)</f>
        <v/>
      </c>
      <c r="M87" s="10">
        <f>IF($G87="","",IF(COUNTIF('Équipe'!$A$2:$A$101,$G87)&gt;0,"Référencé","À vérifier"))</f>
        <v/>
      </c>
      <c r="N87" s="4" t="n"/>
      <c r="O87" s="7" t="n"/>
    </row>
    <row r="88">
      <c r="A88" s="2" t="n"/>
      <c r="B88" s="3">
        <f>IF($A88="","",TEXT($A88,"dddd"))</f>
        <v/>
      </c>
      <c r="C88" s="4" t="n"/>
      <c r="D88" s="5" t="n"/>
      <c r="E88" s="5" t="n"/>
      <c r="F88" s="6" t="n"/>
      <c r="G88" s="7" t="n"/>
      <c r="H88" s="7" t="n"/>
      <c r="I88" s="4" t="n"/>
      <c r="J88" s="8">
        <f>IF(OR($D88="",$E88=""),"",MOD($E88-$D88,1)*24-IF($F88="",0,$F88))</f>
        <v/>
      </c>
      <c r="K88" s="9">
        <f>IF($G88="","",IFERROR(VLOOKUP($G88,'Équipe'!$A$2:$G$101,6,FALSE),0))</f>
        <v/>
      </c>
      <c r="L88" s="9">
        <f>IF(OR($J88="",$K88=""),"",$J88*$K88)</f>
        <v/>
      </c>
      <c r="M88" s="3">
        <f>IF($G88="","",IF(COUNTIF('Équipe'!$A$2:$A$101,$G88)&gt;0,"Référencé","À vérifier"))</f>
        <v/>
      </c>
      <c r="N88" s="4" t="n"/>
      <c r="O88" s="7" t="n"/>
    </row>
    <row r="89">
      <c r="A89" s="2" t="n"/>
      <c r="B89" s="10">
        <f>IF($A89="","",TEXT($A89,"dddd"))</f>
        <v/>
      </c>
      <c r="C89" s="4" t="n"/>
      <c r="D89" s="5" t="n"/>
      <c r="E89" s="5" t="n"/>
      <c r="F89" s="6" t="n"/>
      <c r="G89" s="7" t="n"/>
      <c r="H89" s="7" t="n"/>
      <c r="I89" s="4" t="n"/>
      <c r="J89" s="11">
        <f>IF(OR($D89="",$E89=""),"",MOD($E89-$D89,1)*24-IF($F89="",0,$F89))</f>
        <v/>
      </c>
      <c r="K89" s="12">
        <f>IF($G89="","",IFERROR(VLOOKUP($G89,'Équipe'!$A$2:$G$101,6,FALSE),0))</f>
        <v/>
      </c>
      <c r="L89" s="12">
        <f>IF(OR($J89="",$K89=""),"",$J89*$K89)</f>
        <v/>
      </c>
      <c r="M89" s="10">
        <f>IF($G89="","",IF(COUNTIF('Équipe'!$A$2:$A$101,$G89)&gt;0,"Référencé","À vérifier"))</f>
        <v/>
      </c>
      <c r="N89" s="4" t="n"/>
      <c r="O89" s="7" t="n"/>
    </row>
    <row r="90">
      <c r="A90" s="2" t="n"/>
      <c r="B90" s="3">
        <f>IF($A90="","",TEXT($A90,"dddd"))</f>
        <v/>
      </c>
      <c r="C90" s="4" t="n"/>
      <c r="D90" s="5" t="n"/>
      <c r="E90" s="5" t="n"/>
      <c r="F90" s="6" t="n"/>
      <c r="G90" s="7" t="n"/>
      <c r="H90" s="7" t="n"/>
      <c r="I90" s="4" t="n"/>
      <c r="J90" s="8">
        <f>IF(OR($D90="",$E90=""),"",MOD($E90-$D90,1)*24-IF($F90="",0,$F90))</f>
        <v/>
      </c>
      <c r="K90" s="9">
        <f>IF($G90="","",IFERROR(VLOOKUP($G90,'Équipe'!$A$2:$G$101,6,FALSE),0))</f>
        <v/>
      </c>
      <c r="L90" s="9">
        <f>IF(OR($J90="",$K90=""),"",$J90*$K90)</f>
        <v/>
      </c>
      <c r="M90" s="3">
        <f>IF($G90="","",IF(COUNTIF('Équipe'!$A$2:$A$101,$G90)&gt;0,"Référencé","À vérifier"))</f>
        <v/>
      </c>
      <c r="N90" s="4" t="n"/>
      <c r="O90" s="7" t="n"/>
    </row>
    <row r="91">
      <c r="A91" s="2" t="n"/>
      <c r="B91" s="10">
        <f>IF($A91="","",TEXT($A91,"dddd"))</f>
        <v/>
      </c>
      <c r="C91" s="4" t="n"/>
      <c r="D91" s="5" t="n"/>
      <c r="E91" s="5" t="n"/>
      <c r="F91" s="6" t="n"/>
      <c r="G91" s="7" t="n"/>
      <c r="H91" s="7" t="n"/>
      <c r="I91" s="4" t="n"/>
      <c r="J91" s="11">
        <f>IF(OR($D91="",$E91=""),"",MOD($E91-$D91,1)*24-IF($F91="",0,$F91))</f>
        <v/>
      </c>
      <c r="K91" s="12">
        <f>IF($G91="","",IFERROR(VLOOKUP($G91,'Équipe'!$A$2:$G$101,6,FALSE),0))</f>
        <v/>
      </c>
      <c r="L91" s="12">
        <f>IF(OR($J91="",$K91=""),"",$J91*$K91)</f>
        <v/>
      </c>
      <c r="M91" s="10">
        <f>IF($G91="","",IF(COUNTIF('Équipe'!$A$2:$A$101,$G91)&gt;0,"Référencé","À vérifier"))</f>
        <v/>
      </c>
      <c r="N91" s="4" t="n"/>
      <c r="O91" s="7" t="n"/>
    </row>
    <row r="92">
      <c r="A92" s="2" t="n"/>
      <c r="B92" s="3">
        <f>IF($A92="","",TEXT($A92,"dddd"))</f>
        <v/>
      </c>
      <c r="C92" s="4" t="n"/>
      <c r="D92" s="5" t="n"/>
      <c r="E92" s="5" t="n"/>
      <c r="F92" s="6" t="n"/>
      <c r="G92" s="7" t="n"/>
      <c r="H92" s="7" t="n"/>
      <c r="I92" s="4" t="n"/>
      <c r="J92" s="8">
        <f>IF(OR($D92="",$E92=""),"",MOD($E92-$D92,1)*24-IF($F92="",0,$F92))</f>
        <v/>
      </c>
      <c r="K92" s="9">
        <f>IF($G92="","",IFERROR(VLOOKUP($G92,'Équipe'!$A$2:$G$101,6,FALSE),0))</f>
        <v/>
      </c>
      <c r="L92" s="9">
        <f>IF(OR($J92="",$K92=""),"",$J92*$K92)</f>
        <v/>
      </c>
      <c r="M92" s="3">
        <f>IF($G92="","",IF(COUNTIF('Équipe'!$A$2:$A$101,$G92)&gt;0,"Référencé","À vérifier"))</f>
        <v/>
      </c>
      <c r="N92" s="4" t="n"/>
      <c r="O92" s="7" t="n"/>
    </row>
    <row r="93">
      <c r="A93" s="2" t="n"/>
      <c r="B93" s="10">
        <f>IF($A93="","",TEXT($A93,"dddd"))</f>
        <v/>
      </c>
      <c r="C93" s="4" t="n"/>
      <c r="D93" s="5" t="n"/>
      <c r="E93" s="5" t="n"/>
      <c r="F93" s="6" t="n"/>
      <c r="G93" s="7" t="n"/>
      <c r="H93" s="7" t="n"/>
      <c r="I93" s="4" t="n"/>
      <c r="J93" s="11">
        <f>IF(OR($D93="",$E93=""),"",MOD($E93-$D93,1)*24-IF($F93="",0,$F93))</f>
        <v/>
      </c>
      <c r="K93" s="12">
        <f>IF($G93="","",IFERROR(VLOOKUP($G93,'Équipe'!$A$2:$G$101,6,FALSE),0))</f>
        <v/>
      </c>
      <c r="L93" s="12">
        <f>IF(OR($J93="",$K93=""),"",$J93*$K93)</f>
        <v/>
      </c>
      <c r="M93" s="10">
        <f>IF($G93="","",IF(COUNTIF('Équipe'!$A$2:$A$101,$G93)&gt;0,"Référencé","À vérifier"))</f>
        <v/>
      </c>
      <c r="N93" s="4" t="n"/>
      <c r="O93" s="7" t="n"/>
    </row>
    <row r="94">
      <c r="A94" s="2" t="n"/>
      <c r="B94" s="3">
        <f>IF($A94="","",TEXT($A94,"dddd"))</f>
        <v/>
      </c>
      <c r="C94" s="4" t="n"/>
      <c r="D94" s="5" t="n"/>
      <c r="E94" s="5" t="n"/>
      <c r="F94" s="6" t="n"/>
      <c r="G94" s="7" t="n"/>
      <c r="H94" s="7" t="n"/>
      <c r="I94" s="4" t="n"/>
      <c r="J94" s="8">
        <f>IF(OR($D94="",$E94=""),"",MOD($E94-$D94,1)*24-IF($F94="",0,$F94))</f>
        <v/>
      </c>
      <c r="K94" s="9">
        <f>IF($G94="","",IFERROR(VLOOKUP($G94,'Équipe'!$A$2:$G$101,6,FALSE),0))</f>
        <v/>
      </c>
      <c r="L94" s="9">
        <f>IF(OR($J94="",$K94=""),"",$J94*$K94)</f>
        <v/>
      </c>
      <c r="M94" s="3">
        <f>IF($G94="","",IF(COUNTIF('Équipe'!$A$2:$A$101,$G94)&gt;0,"Référencé","À vérifier"))</f>
        <v/>
      </c>
      <c r="N94" s="4" t="n"/>
      <c r="O94" s="7" t="n"/>
    </row>
    <row r="95">
      <c r="A95" s="2" t="n"/>
      <c r="B95" s="10">
        <f>IF($A95="","",TEXT($A95,"dddd"))</f>
        <v/>
      </c>
      <c r="C95" s="4" t="n"/>
      <c r="D95" s="5" t="n"/>
      <c r="E95" s="5" t="n"/>
      <c r="F95" s="6" t="n"/>
      <c r="G95" s="7" t="n"/>
      <c r="H95" s="7" t="n"/>
      <c r="I95" s="4" t="n"/>
      <c r="J95" s="11">
        <f>IF(OR($D95="",$E95=""),"",MOD($E95-$D95,1)*24-IF($F95="",0,$F95))</f>
        <v/>
      </c>
      <c r="K95" s="12">
        <f>IF($G95="","",IFERROR(VLOOKUP($G95,'Équipe'!$A$2:$G$101,6,FALSE),0))</f>
        <v/>
      </c>
      <c r="L95" s="12">
        <f>IF(OR($J95="",$K95=""),"",$J95*$K95)</f>
        <v/>
      </c>
      <c r="M95" s="10">
        <f>IF($G95="","",IF(COUNTIF('Équipe'!$A$2:$A$101,$G95)&gt;0,"Référencé","À vérifier"))</f>
        <v/>
      </c>
      <c r="N95" s="4" t="n"/>
      <c r="O95" s="7" t="n"/>
    </row>
    <row r="96">
      <c r="A96" s="2" t="n"/>
      <c r="B96" s="3">
        <f>IF($A96="","",TEXT($A96,"dddd"))</f>
        <v/>
      </c>
      <c r="C96" s="4" t="n"/>
      <c r="D96" s="5" t="n"/>
      <c r="E96" s="5" t="n"/>
      <c r="F96" s="6" t="n"/>
      <c r="G96" s="7" t="n"/>
      <c r="H96" s="7" t="n"/>
      <c r="I96" s="4" t="n"/>
      <c r="J96" s="8">
        <f>IF(OR($D96="",$E96=""),"",MOD($E96-$D96,1)*24-IF($F96="",0,$F96))</f>
        <v/>
      </c>
      <c r="K96" s="9">
        <f>IF($G96="","",IFERROR(VLOOKUP($G96,'Équipe'!$A$2:$G$101,6,FALSE),0))</f>
        <v/>
      </c>
      <c r="L96" s="9">
        <f>IF(OR($J96="",$K96=""),"",$J96*$K96)</f>
        <v/>
      </c>
      <c r="M96" s="3">
        <f>IF($G96="","",IF(COUNTIF('Équipe'!$A$2:$A$101,$G96)&gt;0,"Référencé","À vérifier"))</f>
        <v/>
      </c>
      <c r="N96" s="4" t="n"/>
      <c r="O96" s="7" t="n"/>
    </row>
    <row r="97">
      <c r="A97" s="2" t="n"/>
      <c r="B97" s="10">
        <f>IF($A97="","",TEXT($A97,"dddd"))</f>
        <v/>
      </c>
      <c r="C97" s="4" t="n"/>
      <c r="D97" s="5" t="n"/>
      <c r="E97" s="5" t="n"/>
      <c r="F97" s="6" t="n"/>
      <c r="G97" s="7" t="n"/>
      <c r="H97" s="7" t="n"/>
      <c r="I97" s="4" t="n"/>
      <c r="J97" s="11">
        <f>IF(OR($D97="",$E97=""),"",MOD($E97-$D97,1)*24-IF($F97="",0,$F97))</f>
        <v/>
      </c>
      <c r="K97" s="12">
        <f>IF($G97="","",IFERROR(VLOOKUP($G97,'Équipe'!$A$2:$G$101,6,FALSE),0))</f>
        <v/>
      </c>
      <c r="L97" s="12">
        <f>IF(OR($J97="",$K97=""),"",$J97*$K97)</f>
        <v/>
      </c>
      <c r="M97" s="10">
        <f>IF($G97="","",IF(COUNTIF('Équipe'!$A$2:$A$101,$G97)&gt;0,"Référencé","À vérifier"))</f>
        <v/>
      </c>
      <c r="N97" s="4" t="n"/>
      <c r="O97" s="7" t="n"/>
    </row>
    <row r="98">
      <c r="A98" s="2" t="n"/>
      <c r="B98" s="3">
        <f>IF($A98="","",TEXT($A98,"dddd"))</f>
        <v/>
      </c>
      <c r="C98" s="4" t="n"/>
      <c r="D98" s="5" t="n"/>
      <c r="E98" s="5" t="n"/>
      <c r="F98" s="6" t="n"/>
      <c r="G98" s="7" t="n"/>
      <c r="H98" s="7" t="n"/>
      <c r="I98" s="4" t="n"/>
      <c r="J98" s="8">
        <f>IF(OR($D98="",$E98=""),"",MOD($E98-$D98,1)*24-IF($F98="",0,$F98))</f>
        <v/>
      </c>
      <c r="K98" s="9">
        <f>IF($G98="","",IFERROR(VLOOKUP($G98,'Équipe'!$A$2:$G$101,6,FALSE),0))</f>
        <v/>
      </c>
      <c r="L98" s="9">
        <f>IF(OR($J98="",$K98=""),"",$J98*$K98)</f>
        <v/>
      </c>
      <c r="M98" s="3">
        <f>IF($G98="","",IF(COUNTIF('Équipe'!$A$2:$A$101,$G98)&gt;0,"Référencé","À vérifier"))</f>
        <v/>
      </c>
      <c r="N98" s="4" t="n"/>
      <c r="O98" s="7" t="n"/>
    </row>
    <row r="99">
      <c r="A99" s="2" t="n"/>
      <c r="B99" s="10">
        <f>IF($A99="","",TEXT($A99,"dddd"))</f>
        <v/>
      </c>
      <c r="C99" s="4" t="n"/>
      <c r="D99" s="5" t="n"/>
      <c r="E99" s="5" t="n"/>
      <c r="F99" s="6" t="n"/>
      <c r="G99" s="7" t="n"/>
      <c r="H99" s="7" t="n"/>
      <c r="I99" s="4" t="n"/>
      <c r="J99" s="11">
        <f>IF(OR($D99="",$E99=""),"",MOD($E99-$D99,1)*24-IF($F99="",0,$F99))</f>
        <v/>
      </c>
      <c r="K99" s="12">
        <f>IF($G99="","",IFERROR(VLOOKUP($G99,'Équipe'!$A$2:$G$101,6,FALSE),0))</f>
        <v/>
      </c>
      <c r="L99" s="12">
        <f>IF(OR($J99="",$K99=""),"",$J99*$K99)</f>
        <v/>
      </c>
      <c r="M99" s="10">
        <f>IF($G99="","",IF(COUNTIF('Équipe'!$A$2:$A$101,$G99)&gt;0,"Référencé","À vérifier"))</f>
        <v/>
      </c>
      <c r="N99" s="4" t="n"/>
      <c r="O99" s="7" t="n"/>
    </row>
    <row r="100">
      <c r="A100" s="2" t="n"/>
      <c r="B100" s="3">
        <f>IF($A100="","",TEXT($A100,"dddd"))</f>
        <v/>
      </c>
      <c r="C100" s="4" t="n"/>
      <c r="D100" s="5" t="n"/>
      <c r="E100" s="5" t="n"/>
      <c r="F100" s="6" t="n"/>
      <c r="G100" s="7" t="n"/>
      <c r="H100" s="7" t="n"/>
      <c r="I100" s="4" t="n"/>
      <c r="J100" s="8">
        <f>IF(OR($D100="",$E100=""),"",MOD($E100-$D100,1)*24-IF($F100="",0,$F100))</f>
        <v/>
      </c>
      <c r="K100" s="9">
        <f>IF($G100="","",IFERROR(VLOOKUP($G100,'Équipe'!$A$2:$G$101,6,FALSE),0))</f>
        <v/>
      </c>
      <c r="L100" s="9">
        <f>IF(OR($J100="",$K100=""),"",$J100*$K100)</f>
        <v/>
      </c>
      <c r="M100" s="3">
        <f>IF($G100="","",IF(COUNTIF('Équipe'!$A$2:$A$101,$G100)&gt;0,"Référencé","À vérifier"))</f>
        <v/>
      </c>
      <c r="N100" s="4" t="n"/>
      <c r="O100" s="7" t="n"/>
    </row>
    <row r="101">
      <c r="A101" s="2" t="n"/>
      <c r="B101" s="10">
        <f>IF($A101="","",TEXT($A101,"dddd"))</f>
        <v/>
      </c>
      <c r="C101" s="4" t="n"/>
      <c r="D101" s="5" t="n"/>
      <c r="E101" s="5" t="n"/>
      <c r="F101" s="6" t="n"/>
      <c r="G101" s="7" t="n"/>
      <c r="H101" s="7" t="n"/>
      <c r="I101" s="4" t="n"/>
      <c r="J101" s="11">
        <f>IF(OR($D101="",$E101=""),"",MOD($E101-$D101,1)*24-IF($F101="",0,$F101))</f>
        <v/>
      </c>
      <c r="K101" s="12">
        <f>IF($G101="","",IFERROR(VLOOKUP($G101,'Équipe'!$A$2:$G$101,6,FALSE),0))</f>
        <v/>
      </c>
      <c r="L101" s="12">
        <f>IF(OR($J101="",$K101=""),"",$J101*$K101)</f>
        <v/>
      </c>
      <c r="M101" s="10">
        <f>IF($G101="","",IF(COUNTIF('Équipe'!$A$2:$A$101,$G101)&gt;0,"Référencé","À vérifier"))</f>
        <v/>
      </c>
      <c r="N101" s="4" t="n"/>
      <c r="O101" s="7" t="n"/>
    </row>
  </sheetData>
  <autoFilter ref="A1:O101"/>
  <conditionalFormatting sqref="N2:N101">
    <cfRule type="expression" priority="1" dxfId="0" stopIfTrue="1">
      <formula>$N2="Confirmé"</formula>
    </cfRule>
    <cfRule type="expression" priority="2" dxfId="1" stopIfTrue="1">
      <formula>$N2="À confirmer"</formula>
    </cfRule>
    <cfRule type="expression" priority="3" dxfId="2" stopIfTrue="1">
      <formula>$N2="Absent"</formula>
    </cfRule>
  </conditionalFormatting>
  <conditionalFormatting sqref="M2:M101">
    <cfRule type="expression" priority="4" dxfId="2" stopIfTrue="1">
      <formula>$M2="À vérifier"</formula>
    </cfRule>
  </conditionalFormatting>
  <dataValidations count="4">
    <dataValidation sqref="C2:C101" showErrorMessage="1" showInputMessage="1" allowBlank="1" type="list">
      <formula1>"Déjeuner,Dîner"</formula1>
    </dataValidation>
    <dataValidation sqref="G2:G101" showErrorMessage="1" showInputMessage="1" allowBlank="1" type="list">
      <formula1>'Équipe'!$A$2:$A$101</formula1>
    </dataValidation>
    <dataValidation sqref="H2:H101" showErrorMessage="1" showInputMessage="1" allowBlank="1" type="list">
      <formula1>"Serveuse,Serveur,Chef de cuisine,Second de cuisine,Cuisinier,Commis de cuisine,Barmaid,Plongeur,Responsable de salle"</formula1>
    </dataValidation>
    <dataValidation sqref="N2:N101" showErrorMessage="1" showInputMessage="1" allowBlank="1" type="list">
      <formula1>"Confirmé,À confirmer,Absent,Remplaçant"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6" customWidth="1" min="3" max="3"/>
    <col width="14" customWidth="1" min="4" max="4"/>
    <col width="16" customWidth="1" min="5" max="5"/>
    <col width="17" customWidth="1" min="6" max="6"/>
    <col width="31" customWidth="1" min="7" max="7"/>
    <col width="19" customWidth="1" min="8" max="8"/>
    <col width="19" customWidth="1" min="9" max="9"/>
    <col width="20" customWidth="1" min="10" max="10"/>
    <col width="19" customWidth="1" min="11" max="11"/>
    <col width="20" customWidth="1" min="12" max="12"/>
    <col width="19" customWidth="1" min="13" max="13"/>
    <col width="20" customWidth="1" min="14" max="14"/>
  </cols>
  <sheetData>
    <row r="1" ht="30" customHeight="1">
      <c r="A1" s="1" t="inlineStr">
        <is>
          <t>Collaborateur</t>
        </is>
      </c>
      <c r="B1" s="1" t="inlineStr">
        <is>
          <t>Poste principal</t>
        </is>
      </c>
      <c r="C1" s="1" t="inlineStr">
        <is>
          <t>Contrat</t>
        </is>
      </c>
      <c r="D1" s="1" t="inlineStr">
        <is>
          <t>Ville</t>
        </is>
      </c>
      <c r="E1" s="1" t="inlineStr">
        <is>
          <t>Téléphone</t>
        </is>
      </c>
      <c r="F1" s="1" t="inlineStr">
        <is>
          <t>Taux horaire (€)</t>
        </is>
      </c>
      <c r="G1" s="1" t="inlineStr">
        <is>
          <t>Heures contractuelles hebdomadaires</t>
        </is>
      </c>
      <c r="H1" s="1" t="inlineStr">
        <is>
          <t>Disponibilité lundi</t>
        </is>
      </c>
      <c r="I1" s="1" t="inlineStr">
        <is>
          <t>Disponibilité mardi</t>
        </is>
      </c>
      <c r="J1" s="1" t="inlineStr">
        <is>
          <t>Disponibilité mercredi</t>
        </is>
      </c>
      <c r="K1" s="1" t="inlineStr">
        <is>
          <t>Disponibilité jeudi</t>
        </is>
      </c>
      <c r="L1" s="1" t="inlineStr">
        <is>
          <t>Disponibilité vendredi</t>
        </is>
      </c>
      <c r="M1" s="1" t="inlineStr">
        <is>
          <t>Disponibilité samedi</t>
        </is>
      </c>
      <c r="N1" s="1" t="inlineStr">
        <is>
          <t>Disponibilité dimanche</t>
        </is>
      </c>
    </row>
    <row r="2">
      <c r="A2" s="7" t="inlineStr">
        <is>
          <t>Camille Martin</t>
        </is>
      </c>
      <c r="B2" s="7" t="inlineStr">
        <is>
          <t>Serveuse</t>
        </is>
      </c>
      <c r="C2" s="4" t="inlineStr">
        <is>
          <t>CDI</t>
        </is>
      </c>
      <c r="D2" s="4" t="inlineStr">
        <is>
          <t>Lyon</t>
        </is>
      </c>
      <c r="E2" s="13" t="inlineStr">
        <is>
          <t>06 12 34 56 78</t>
        </is>
      </c>
      <c r="F2" s="14" t="n">
        <v>14.2</v>
      </c>
      <c r="G2" s="6" t="n">
        <v>35</v>
      </c>
      <c r="H2" s="4" t="inlineStr">
        <is>
          <t>Disponible</t>
        </is>
      </c>
      <c r="I2" s="4" t="inlineStr">
        <is>
          <t>Disponible</t>
        </is>
      </c>
      <c r="J2" s="4" t="inlineStr">
        <is>
          <t>Disponible</t>
        </is>
      </c>
      <c r="K2" s="4" t="inlineStr">
        <is>
          <t>Disponible</t>
        </is>
      </c>
      <c r="L2" s="4" t="inlineStr">
        <is>
          <t>Disponible</t>
        </is>
      </c>
      <c r="M2" s="4" t="inlineStr">
        <is>
          <t>Disponible</t>
        </is>
      </c>
      <c r="N2" s="4" t="inlineStr">
        <is>
          <t>Disponible</t>
        </is>
      </c>
    </row>
    <row r="3">
      <c r="A3" s="7" t="inlineStr">
        <is>
          <t>Julien Bernard</t>
        </is>
      </c>
      <c r="B3" s="7" t="inlineStr">
        <is>
          <t>Chef de cuisine</t>
        </is>
      </c>
      <c r="C3" s="4" t="inlineStr">
        <is>
          <t>CDI</t>
        </is>
      </c>
      <c r="D3" s="4" t="inlineStr">
        <is>
          <t>Lyon</t>
        </is>
      </c>
      <c r="E3" s="13" t="inlineStr">
        <is>
          <t>06 23 45 67 89</t>
        </is>
      </c>
      <c r="F3" s="14" t="n">
        <v>18.5</v>
      </c>
      <c r="G3" s="6" t="n">
        <v>39</v>
      </c>
      <c r="H3" s="4" t="inlineStr">
        <is>
          <t>Disponible</t>
        </is>
      </c>
      <c r="I3" s="4" t="inlineStr">
        <is>
          <t>Disponible</t>
        </is>
      </c>
      <c r="J3" s="4" t="inlineStr">
        <is>
          <t>Disponible</t>
        </is>
      </c>
      <c r="K3" s="4" t="inlineStr">
        <is>
          <t>Disponible</t>
        </is>
      </c>
      <c r="L3" s="4" t="inlineStr">
        <is>
          <t>Disponible</t>
        </is>
      </c>
      <c r="M3" s="4" t="inlineStr">
        <is>
          <t>Disponible</t>
        </is>
      </c>
      <c r="N3" s="4" t="inlineStr">
        <is>
          <t>Disponible</t>
        </is>
      </c>
    </row>
    <row r="4">
      <c r="A4" s="7" t="inlineStr">
        <is>
          <t>Chloé Petit</t>
        </is>
      </c>
      <c r="B4" s="7" t="inlineStr">
        <is>
          <t>Commis de cuisine</t>
        </is>
      </c>
      <c r="C4" s="4" t="inlineStr">
        <is>
          <t>Alternance</t>
        </is>
      </c>
      <c r="D4" s="4" t="inlineStr">
        <is>
          <t>Lyon</t>
        </is>
      </c>
      <c r="E4" s="13" t="inlineStr">
        <is>
          <t>06 34 56 78 90</t>
        </is>
      </c>
      <c r="F4" s="14" t="n">
        <v>12.5</v>
      </c>
      <c r="G4" s="6" t="n">
        <v>35</v>
      </c>
      <c r="H4" s="4" t="inlineStr">
        <is>
          <t>Disponible</t>
        </is>
      </c>
      <c r="I4" s="4" t="inlineStr">
        <is>
          <t>Disponible</t>
        </is>
      </c>
      <c r="J4" s="4" t="inlineStr">
        <is>
          <t>Disponible</t>
        </is>
      </c>
      <c r="K4" s="4" t="inlineStr">
        <is>
          <t>Disponible</t>
        </is>
      </c>
      <c r="L4" s="4" t="inlineStr">
        <is>
          <t>Disponible</t>
        </is>
      </c>
      <c r="M4" s="4" t="inlineStr">
        <is>
          <t>Sous réserve</t>
        </is>
      </c>
      <c r="N4" s="4" t="inlineStr">
        <is>
          <t>Indisponible</t>
        </is>
      </c>
    </row>
    <row r="5">
      <c r="A5" s="7" t="inlineStr">
        <is>
          <t>Thomas Robert</t>
        </is>
      </c>
      <c r="B5" s="7" t="inlineStr">
        <is>
          <t>Serveur</t>
        </is>
      </c>
      <c r="C5" s="4" t="inlineStr">
        <is>
          <t>CDI</t>
        </is>
      </c>
      <c r="D5" s="4" t="inlineStr">
        <is>
          <t>Lyon</t>
        </is>
      </c>
      <c r="E5" s="13" t="inlineStr">
        <is>
          <t>06 45 67 89 01</t>
        </is>
      </c>
      <c r="F5" s="14" t="n">
        <v>13.8</v>
      </c>
      <c r="G5" s="6" t="n">
        <v>35</v>
      </c>
      <c r="H5" s="4" t="inlineStr">
        <is>
          <t>Disponible</t>
        </is>
      </c>
      <c r="I5" s="4" t="inlineStr">
        <is>
          <t>Disponible</t>
        </is>
      </c>
      <c r="J5" s="4" t="inlineStr">
        <is>
          <t>Disponible</t>
        </is>
      </c>
      <c r="K5" s="4" t="inlineStr">
        <is>
          <t>Disponible</t>
        </is>
      </c>
      <c r="L5" s="4" t="inlineStr">
        <is>
          <t>Disponible</t>
        </is>
      </c>
      <c r="M5" s="4" t="inlineStr">
        <is>
          <t>Disponible</t>
        </is>
      </c>
      <c r="N5" s="4" t="inlineStr">
        <is>
          <t>Disponible</t>
        </is>
      </c>
    </row>
    <row r="6">
      <c r="A6" s="7" t="inlineStr">
        <is>
          <t>Léa Moreau</t>
        </is>
      </c>
      <c r="B6" s="7" t="inlineStr">
        <is>
          <t>Barmaid</t>
        </is>
      </c>
      <c r="C6" s="4" t="inlineStr">
        <is>
          <t>Temps partiel</t>
        </is>
      </c>
      <c r="D6" s="4" t="inlineStr">
        <is>
          <t>Lyon</t>
        </is>
      </c>
      <c r="E6" s="13" t="inlineStr">
        <is>
          <t>06 56 78 90 12</t>
        </is>
      </c>
      <c r="F6" s="14" t="n">
        <v>13.5</v>
      </c>
      <c r="G6" s="6" t="n">
        <v>24</v>
      </c>
      <c r="H6" s="4" t="inlineStr">
        <is>
          <t>Indisponible</t>
        </is>
      </c>
      <c r="I6" s="4" t="inlineStr">
        <is>
          <t>Disponible</t>
        </is>
      </c>
      <c r="J6" s="4" t="inlineStr">
        <is>
          <t>Disponible</t>
        </is>
      </c>
      <c r="K6" s="4" t="inlineStr">
        <is>
          <t>Disponible</t>
        </is>
      </c>
      <c r="L6" s="4" t="inlineStr">
        <is>
          <t>Disponible</t>
        </is>
      </c>
      <c r="M6" s="4" t="inlineStr">
        <is>
          <t>Disponible</t>
        </is>
      </c>
      <c r="N6" s="4" t="inlineStr">
        <is>
          <t>Disponible</t>
        </is>
      </c>
    </row>
    <row r="7">
      <c r="A7" s="7" t="inlineStr">
        <is>
          <t>Nicolas Leroy</t>
        </is>
      </c>
      <c r="B7" s="7" t="inlineStr">
        <is>
          <t>Second de cuisine</t>
        </is>
      </c>
      <c r="C7" s="4" t="inlineStr">
        <is>
          <t>CDI</t>
        </is>
      </c>
      <c r="D7" s="4" t="inlineStr">
        <is>
          <t>Lyon</t>
        </is>
      </c>
      <c r="E7" s="13" t="inlineStr">
        <is>
          <t>06 67 89 01 23</t>
        </is>
      </c>
      <c r="F7" s="14" t="n">
        <v>17.2</v>
      </c>
      <c r="G7" s="6" t="n">
        <v>39</v>
      </c>
      <c r="H7" s="4" t="inlineStr">
        <is>
          <t>Disponible</t>
        </is>
      </c>
      <c r="I7" s="4" t="inlineStr">
        <is>
          <t>Disponible</t>
        </is>
      </c>
      <c r="J7" s="4" t="inlineStr">
        <is>
          <t>Disponible</t>
        </is>
      </c>
      <c r="K7" s="4" t="inlineStr">
        <is>
          <t>Disponible</t>
        </is>
      </c>
      <c r="L7" s="4" t="inlineStr">
        <is>
          <t>Disponible</t>
        </is>
      </c>
      <c r="M7" s="4" t="inlineStr">
        <is>
          <t>Disponible</t>
        </is>
      </c>
      <c r="N7" s="4" t="inlineStr">
        <is>
          <t>Indisponible</t>
        </is>
      </c>
    </row>
    <row r="8">
      <c r="A8" s="7" t="inlineStr">
        <is>
          <t>Manon Simon</t>
        </is>
      </c>
      <c r="B8" s="7" t="inlineStr">
        <is>
          <t>Serveuse</t>
        </is>
      </c>
      <c r="C8" s="4" t="inlineStr">
        <is>
          <t>CDD</t>
        </is>
      </c>
      <c r="D8" s="4" t="inlineStr">
        <is>
          <t>Lyon</t>
        </is>
      </c>
      <c r="E8" s="13" t="inlineStr">
        <is>
          <t>06 78 90 12 34</t>
        </is>
      </c>
      <c r="F8" s="14" t="n">
        <v>13.1</v>
      </c>
      <c r="G8" s="6" t="n">
        <v>28</v>
      </c>
      <c r="H8" s="4" t="inlineStr">
        <is>
          <t>Disponible</t>
        </is>
      </c>
      <c r="I8" s="4" t="inlineStr">
        <is>
          <t>Disponible</t>
        </is>
      </c>
      <c r="J8" s="4" t="inlineStr">
        <is>
          <t>Disponible</t>
        </is>
      </c>
      <c r="K8" s="4" t="inlineStr">
        <is>
          <t>Disponible</t>
        </is>
      </c>
      <c r="L8" s="4" t="inlineStr">
        <is>
          <t>Disponible</t>
        </is>
      </c>
      <c r="M8" s="4" t="inlineStr">
        <is>
          <t>Sous réserve</t>
        </is>
      </c>
      <c r="N8" s="4" t="inlineStr">
        <is>
          <t>Disponible</t>
        </is>
      </c>
    </row>
    <row r="9">
      <c r="A9" s="7" t="inlineStr">
        <is>
          <t>Hugo Laurent</t>
        </is>
      </c>
      <c r="B9" s="7" t="inlineStr">
        <is>
          <t>Plongeur</t>
        </is>
      </c>
      <c r="C9" s="4" t="inlineStr">
        <is>
          <t>Extra</t>
        </is>
      </c>
      <c r="D9" s="4" t="inlineStr">
        <is>
          <t>Lyon</t>
        </is>
      </c>
      <c r="E9" s="13" t="inlineStr">
        <is>
          <t>06 89 01 23 45</t>
        </is>
      </c>
      <c r="F9" s="14" t="n">
        <v>12.8</v>
      </c>
      <c r="G9" s="6" t="n">
        <v>20</v>
      </c>
      <c r="H9" s="4" t="inlineStr">
        <is>
          <t>Indisponible</t>
        </is>
      </c>
      <c r="I9" s="4" t="inlineStr">
        <is>
          <t>Indisponible</t>
        </is>
      </c>
      <c r="J9" s="4" t="inlineStr">
        <is>
          <t>Disponible</t>
        </is>
      </c>
      <c r="K9" s="4" t="inlineStr">
        <is>
          <t>Disponible</t>
        </is>
      </c>
      <c r="L9" s="4" t="inlineStr">
        <is>
          <t>Disponible</t>
        </is>
      </c>
      <c r="M9" s="4" t="inlineStr">
        <is>
          <t>Disponible</t>
        </is>
      </c>
      <c r="N9" s="4" t="inlineStr">
        <is>
          <t>Disponible</t>
        </is>
      </c>
    </row>
    <row r="10">
      <c r="A10" s="7" t="inlineStr">
        <is>
          <t>Émilie Roux</t>
        </is>
      </c>
      <c r="B10" s="7" t="inlineStr">
        <is>
          <t>Responsable de salle</t>
        </is>
      </c>
      <c r="C10" s="4" t="inlineStr">
        <is>
          <t>CDI</t>
        </is>
      </c>
      <c r="D10" s="4" t="inlineStr">
        <is>
          <t>Lyon</t>
        </is>
      </c>
      <c r="E10" s="13" t="inlineStr">
        <is>
          <t>06 90 12 34 56</t>
        </is>
      </c>
      <c r="F10" s="14" t="n">
        <v>18</v>
      </c>
      <c r="G10" s="6" t="n">
        <v>39</v>
      </c>
      <c r="H10" s="4" t="inlineStr">
        <is>
          <t>Disponible</t>
        </is>
      </c>
      <c r="I10" s="4" t="inlineStr">
        <is>
          <t>Disponible</t>
        </is>
      </c>
      <c r="J10" s="4" t="inlineStr">
        <is>
          <t>Disponible</t>
        </is>
      </c>
      <c r="K10" s="4" t="inlineStr">
        <is>
          <t>Disponible</t>
        </is>
      </c>
      <c r="L10" s="4" t="inlineStr">
        <is>
          <t>Disponible</t>
        </is>
      </c>
      <c r="M10" s="4" t="inlineStr">
        <is>
          <t>Disponible</t>
        </is>
      </c>
      <c r="N10" s="4" t="inlineStr">
        <is>
          <t>Disponible</t>
        </is>
      </c>
    </row>
    <row r="11">
      <c r="A11" s="7" t="inlineStr">
        <is>
          <t>Lucas Fournier</t>
        </is>
      </c>
      <c r="B11" s="7" t="inlineStr">
        <is>
          <t>Cuisinier</t>
        </is>
      </c>
      <c r="C11" s="4" t="inlineStr">
        <is>
          <t>CDI</t>
        </is>
      </c>
      <c r="D11" s="4" t="inlineStr">
        <is>
          <t>Lyon</t>
        </is>
      </c>
      <c r="E11" s="13" t="inlineStr">
        <is>
          <t>07 01 23 45 67</t>
        </is>
      </c>
      <c r="F11" s="14" t="n">
        <v>15.5</v>
      </c>
      <c r="G11" s="6" t="n">
        <v>35</v>
      </c>
      <c r="H11" s="4" t="inlineStr">
        <is>
          <t>Disponible</t>
        </is>
      </c>
      <c r="I11" s="4" t="inlineStr">
        <is>
          <t>Disponible</t>
        </is>
      </c>
      <c r="J11" s="4" t="inlineStr">
        <is>
          <t>Disponible</t>
        </is>
      </c>
      <c r="K11" s="4" t="inlineStr">
        <is>
          <t>Disponible</t>
        </is>
      </c>
      <c r="L11" s="4" t="inlineStr">
        <is>
          <t>Disponible</t>
        </is>
      </c>
      <c r="M11" s="4" t="inlineStr">
        <is>
          <t>Disponible</t>
        </is>
      </c>
      <c r="N11" s="4" t="inlineStr">
        <is>
          <t>Disponible</t>
        </is>
      </c>
    </row>
    <row r="12">
      <c r="A12" s="7" t="n"/>
      <c r="B12" s="7" t="n"/>
      <c r="C12" s="4" t="n"/>
      <c r="D12" s="4" t="n"/>
      <c r="E12" s="13" t="n"/>
      <c r="F12" s="14" t="n"/>
      <c r="G12" s="6" t="n"/>
      <c r="H12" s="4" t="n"/>
      <c r="I12" s="4" t="n"/>
      <c r="J12" s="4" t="n"/>
      <c r="K12" s="4" t="n"/>
      <c r="L12" s="4" t="n"/>
      <c r="M12" s="4" t="n"/>
      <c r="N12" s="4" t="n"/>
    </row>
    <row r="13">
      <c r="A13" s="7" t="n"/>
      <c r="B13" s="7" t="n"/>
      <c r="C13" s="4" t="n"/>
      <c r="D13" s="4" t="n"/>
      <c r="E13" s="13" t="n"/>
      <c r="F13" s="14" t="n"/>
      <c r="G13" s="6" t="n"/>
      <c r="H13" s="4" t="n"/>
      <c r="I13" s="4" t="n"/>
      <c r="J13" s="4" t="n"/>
      <c r="K13" s="4" t="n"/>
      <c r="L13" s="4" t="n"/>
      <c r="M13" s="4" t="n"/>
      <c r="N13" s="4" t="n"/>
    </row>
    <row r="14">
      <c r="A14" s="7" t="n"/>
      <c r="B14" s="7" t="n"/>
      <c r="C14" s="4" t="n"/>
      <c r="D14" s="4" t="n"/>
      <c r="E14" s="13" t="n"/>
      <c r="F14" s="14" t="n"/>
      <c r="G14" s="6" t="n"/>
      <c r="H14" s="4" t="n"/>
      <c r="I14" s="4" t="n"/>
      <c r="J14" s="4" t="n"/>
      <c r="K14" s="4" t="n"/>
      <c r="L14" s="4" t="n"/>
      <c r="M14" s="4" t="n"/>
      <c r="N14" s="4" t="n"/>
    </row>
    <row r="15">
      <c r="A15" s="7" t="n"/>
      <c r="B15" s="7" t="n"/>
      <c r="C15" s="4" t="n"/>
      <c r="D15" s="4" t="n"/>
      <c r="E15" s="13" t="n"/>
      <c r="F15" s="14" t="n"/>
      <c r="G15" s="6" t="n"/>
      <c r="H15" s="4" t="n"/>
      <c r="I15" s="4" t="n"/>
      <c r="J15" s="4" t="n"/>
      <c r="K15" s="4" t="n"/>
      <c r="L15" s="4" t="n"/>
      <c r="M15" s="4" t="n"/>
      <c r="N15" s="4" t="n"/>
    </row>
    <row r="16">
      <c r="A16" s="7" t="n"/>
      <c r="B16" s="7" t="n"/>
      <c r="C16" s="4" t="n"/>
      <c r="D16" s="4" t="n"/>
      <c r="E16" s="13" t="n"/>
      <c r="F16" s="14" t="n"/>
      <c r="G16" s="6" t="n"/>
      <c r="H16" s="4" t="n"/>
      <c r="I16" s="4" t="n"/>
      <c r="J16" s="4" t="n"/>
      <c r="K16" s="4" t="n"/>
      <c r="L16" s="4" t="n"/>
      <c r="M16" s="4" t="n"/>
      <c r="N16" s="4" t="n"/>
    </row>
    <row r="17">
      <c r="A17" s="7" t="n"/>
      <c r="B17" s="7" t="n"/>
      <c r="C17" s="4" t="n"/>
      <c r="D17" s="4" t="n"/>
      <c r="E17" s="13" t="n"/>
      <c r="F17" s="14" t="n"/>
      <c r="G17" s="6" t="n"/>
      <c r="H17" s="4" t="n"/>
      <c r="I17" s="4" t="n"/>
      <c r="J17" s="4" t="n"/>
      <c r="K17" s="4" t="n"/>
      <c r="L17" s="4" t="n"/>
      <c r="M17" s="4" t="n"/>
      <c r="N17" s="4" t="n"/>
    </row>
    <row r="18">
      <c r="A18" s="7" t="n"/>
      <c r="B18" s="7" t="n"/>
      <c r="C18" s="4" t="n"/>
      <c r="D18" s="4" t="n"/>
      <c r="E18" s="13" t="n"/>
      <c r="F18" s="14" t="n"/>
      <c r="G18" s="6" t="n"/>
      <c r="H18" s="4" t="n"/>
      <c r="I18" s="4" t="n"/>
      <c r="J18" s="4" t="n"/>
      <c r="K18" s="4" t="n"/>
      <c r="L18" s="4" t="n"/>
      <c r="M18" s="4" t="n"/>
      <c r="N18" s="4" t="n"/>
    </row>
    <row r="19">
      <c r="A19" s="7" t="n"/>
      <c r="B19" s="7" t="n"/>
      <c r="C19" s="4" t="n"/>
      <c r="D19" s="4" t="n"/>
      <c r="E19" s="13" t="n"/>
      <c r="F19" s="14" t="n"/>
      <c r="G19" s="6" t="n"/>
      <c r="H19" s="4" t="n"/>
      <c r="I19" s="4" t="n"/>
      <c r="J19" s="4" t="n"/>
      <c r="K19" s="4" t="n"/>
      <c r="L19" s="4" t="n"/>
      <c r="M19" s="4" t="n"/>
      <c r="N19" s="4" t="n"/>
    </row>
    <row r="20">
      <c r="A20" s="7" t="n"/>
      <c r="B20" s="7" t="n"/>
      <c r="C20" s="4" t="n"/>
      <c r="D20" s="4" t="n"/>
      <c r="E20" s="13" t="n"/>
      <c r="F20" s="14" t="n"/>
      <c r="G20" s="6" t="n"/>
      <c r="H20" s="4" t="n"/>
      <c r="I20" s="4" t="n"/>
      <c r="J20" s="4" t="n"/>
      <c r="K20" s="4" t="n"/>
      <c r="L20" s="4" t="n"/>
      <c r="M20" s="4" t="n"/>
      <c r="N20" s="4" t="n"/>
    </row>
    <row r="21">
      <c r="A21" s="7" t="n"/>
      <c r="B21" s="7" t="n"/>
      <c r="C21" s="4" t="n"/>
      <c r="D21" s="4" t="n"/>
      <c r="E21" s="13" t="n"/>
      <c r="F21" s="14" t="n"/>
      <c r="G21" s="6" t="n"/>
      <c r="H21" s="4" t="n"/>
      <c r="I21" s="4" t="n"/>
      <c r="J21" s="4" t="n"/>
      <c r="K21" s="4" t="n"/>
      <c r="L21" s="4" t="n"/>
      <c r="M21" s="4" t="n"/>
      <c r="N21" s="4" t="n"/>
    </row>
    <row r="22">
      <c r="A22" s="7" t="n"/>
      <c r="B22" s="7" t="n"/>
      <c r="C22" s="4" t="n"/>
      <c r="D22" s="4" t="n"/>
      <c r="E22" s="13" t="n"/>
      <c r="F22" s="14" t="n"/>
      <c r="G22" s="6" t="n"/>
      <c r="H22" s="4" t="n"/>
      <c r="I22" s="4" t="n"/>
      <c r="J22" s="4" t="n"/>
      <c r="K22" s="4" t="n"/>
      <c r="L22" s="4" t="n"/>
      <c r="M22" s="4" t="n"/>
      <c r="N22" s="4" t="n"/>
    </row>
    <row r="23">
      <c r="A23" s="7" t="n"/>
      <c r="B23" s="7" t="n"/>
      <c r="C23" s="4" t="n"/>
      <c r="D23" s="4" t="n"/>
      <c r="E23" s="13" t="n"/>
      <c r="F23" s="14" t="n"/>
      <c r="G23" s="6" t="n"/>
      <c r="H23" s="4" t="n"/>
      <c r="I23" s="4" t="n"/>
      <c r="J23" s="4" t="n"/>
      <c r="K23" s="4" t="n"/>
      <c r="L23" s="4" t="n"/>
      <c r="M23" s="4" t="n"/>
      <c r="N23" s="4" t="n"/>
    </row>
    <row r="24">
      <c r="A24" s="7" t="n"/>
      <c r="B24" s="7" t="n"/>
      <c r="C24" s="4" t="n"/>
      <c r="D24" s="4" t="n"/>
      <c r="E24" s="13" t="n"/>
      <c r="F24" s="14" t="n"/>
      <c r="G24" s="6" t="n"/>
      <c r="H24" s="4" t="n"/>
      <c r="I24" s="4" t="n"/>
      <c r="J24" s="4" t="n"/>
      <c r="K24" s="4" t="n"/>
      <c r="L24" s="4" t="n"/>
      <c r="M24" s="4" t="n"/>
      <c r="N24" s="4" t="n"/>
    </row>
    <row r="25">
      <c r="A25" s="7" t="n"/>
      <c r="B25" s="7" t="n"/>
      <c r="C25" s="4" t="n"/>
      <c r="D25" s="4" t="n"/>
      <c r="E25" s="13" t="n"/>
      <c r="F25" s="14" t="n"/>
      <c r="G25" s="6" t="n"/>
      <c r="H25" s="4" t="n"/>
      <c r="I25" s="4" t="n"/>
      <c r="J25" s="4" t="n"/>
      <c r="K25" s="4" t="n"/>
      <c r="L25" s="4" t="n"/>
      <c r="M25" s="4" t="n"/>
      <c r="N25" s="4" t="n"/>
    </row>
    <row r="26">
      <c r="A26" s="7" t="n"/>
      <c r="B26" s="7" t="n"/>
      <c r="C26" s="4" t="n"/>
      <c r="D26" s="4" t="n"/>
      <c r="E26" s="13" t="n"/>
      <c r="F26" s="14" t="n"/>
      <c r="G26" s="6" t="n"/>
      <c r="H26" s="4" t="n"/>
      <c r="I26" s="4" t="n"/>
      <c r="J26" s="4" t="n"/>
      <c r="K26" s="4" t="n"/>
      <c r="L26" s="4" t="n"/>
      <c r="M26" s="4" t="n"/>
      <c r="N26" s="4" t="n"/>
    </row>
    <row r="27">
      <c r="A27" s="7" t="n"/>
      <c r="B27" s="7" t="n"/>
      <c r="C27" s="4" t="n"/>
      <c r="D27" s="4" t="n"/>
      <c r="E27" s="13" t="n"/>
      <c r="F27" s="14" t="n"/>
      <c r="G27" s="6" t="n"/>
      <c r="H27" s="4" t="n"/>
      <c r="I27" s="4" t="n"/>
      <c r="J27" s="4" t="n"/>
      <c r="K27" s="4" t="n"/>
      <c r="L27" s="4" t="n"/>
      <c r="M27" s="4" t="n"/>
      <c r="N27" s="4" t="n"/>
    </row>
    <row r="28">
      <c r="A28" s="7" t="n"/>
      <c r="B28" s="7" t="n"/>
      <c r="C28" s="4" t="n"/>
      <c r="D28" s="4" t="n"/>
      <c r="E28" s="13" t="n"/>
      <c r="F28" s="14" t="n"/>
      <c r="G28" s="6" t="n"/>
      <c r="H28" s="4" t="n"/>
      <c r="I28" s="4" t="n"/>
      <c r="J28" s="4" t="n"/>
      <c r="K28" s="4" t="n"/>
      <c r="L28" s="4" t="n"/>
      <c r="M28" s="4" t="n"/>
      <c r="N28" s="4" t="n"/>
    </row>
    <row r="29">
      <c r="A29" s="7" t="n"/>
      <c r="B29" s="7" t="n"/>
      <c r="C29" s="4" t="n"/>
      <c r="D29" s="4" t="n"/>
      <c r="E29" s="13" t="n"/>
      <c r="F29" s="14" t="n"/>
      <c r="G29" s="6" t="n"/>
      <c r="H29" s="4" t="n"/>
      <c r="I29" s="4" t="n"/>
      <c r="J29" s="4" t="n"/>
      <c r="K29" s="4" t="n"/>
      <c r="L29" s="4" t="n"/>
      <c r="M29" s="4" t="n"/>
      <c r="N29" s="4" t="n"/>
    </row>
    <row r="30">
      <c r="A30" s="7" t="n"/>
      <c r="B30" s="7" t="n"/>
      <c r="C30" s="4" t="n"/>
      <c r="D30" s="4" t="n"/>
      <c r="E30" s="13" t="n"/>
      <c r="F30" s="14" t="n"/>
      <c r="G30" s="6" t="n"/>
      <c r="H30" s="4" t="n"/>
      <c r="I30" s="4" t="n"/>
      <c r="J30" s="4" t="n"/>
      <c r="K30" s="4" t="n"/>
      <c r="L30" s="4" t="n"/>
      <c r="M30" s="4" t="n"/>
      <c r="N30" s="4" t="n"/>
    </row>
    <row r="31">
      <c r="A31" s="7" t="n"/>
      <c r="B31" s="7" t="n"/>
      <c r="C31" s="4" t="n"/>
      <c r="D31" s="4" t="n"/>
      <c r="E31" s="13" t="n"/>
      <c r="F31" s="14" t="n"/>
      <c r="G31" s="6" t="n"/>
      <c r="H31" s="4" t="n"/>
      <c r="I31" s="4" t="n"/>
      <c r="J31" s="4" t="n"/>
      <c r="K31" s="4" t="n"/>
      <c r="L31" s="4" t="n"/>
      <c r="M31" s="4" t="n"/>
      <c r="N31" s="4" t="n"/>
    </row>
    <row r="32">
      <c r="A32" s="7" t="n"/>
      <c r="B32" s="7" t="n"/>
      <c r="C32" s="4" t="n"/>
      <c r="D32" s="4" t="n"/>
      <c r="E32" s="13" t="n"/>
      <c r="F32" s="14" t="n"/>
      <c r="G32" s="6" t="n"/>
      <c r="H32" s="4" t="n"/>
      <c r="I32" s="4" t="n"/>
      <c r="J32" s="4" t="n"/>
      <c r="K32" s="4" t="n"/>
      <c r="L32" s="4" t="n"/>
      <c r="M32" s="4" t="n"/>
      <c r="N32" s="4" t="n"/>
    </row>
    <row r="33">
      <c r="A33" s="7" t="n"/>
      <c r="B33" s="7" t="n"/>
      <c r="C33" s="4" t="n"/>
      <c r="D33" s="4" t="n"/>
      <c r="E33" s="13" t="n"/>
      <c r="F33" s="14" t="n"/>
      <c r="G33" s="6" t="n"/>
      <c r="H33" s="4" t="n"/>
      <c r="I33" s="4" t="n"/>
      <c r="J33" s="4" t="n"/>
      <c r="K33" s="4" t="n"/>
      <c r="L33" s="4" t="n"/>
      <c r="M33" s="4" t="n"/>
      <c r="N33" s="4" t="n"/>
    </row>
    <row r="34">
      <c r="A34" s="7" t="n"/>
      <c r="B34" s="7" t="n"/>
      <c r="C34" s="4" t="n"/>
      <c r="D34" s="4" t="n"/>
      <c r="E34" s="13" t="n"/>
      <c r="F34" s="14" t="n"/>
      <c r="G34" s="6" t="n"/>
      <c r="H34" s="4" t="n"/>
      <c r="I34" s="4" t="n"/>
      <c r="J34" s="4" t="n"/>
      <c r="K34" s="4" t="n"/>
      <c r="L34" s="4" t="n"/>
      <c r="M34" s="4" t="n"/>
      <c r="N34" s="4" t="n"/>
    </row>
    <row r="35">
      <c r="A35" s="7" t="n"/>
      <c r="B35" s="7" t="n"/>
      <c r="C35" s="4" t="n"/>
      <c r="D35" s="4" t="n"/>
      <c r="E35" s="13" t="n"/>
      <c r="F35" s="14" t="n"/>
      <c r="G35" s="6" t="n"/>
      <c r="H35" s="4" t="n"/>
      <c r="I35" s="4" t="n"/>
      <c r="J35" s="4" t="n"/>
      <c r="K35" s="4" t="n"/>
      <c r="L35" s="4" t="n"/>
      <c r="M35" s="4" t="n"/>
      <c r="N35" s="4" t="n"/>
    </row>
    <row r="36">
      <c r="A36" s="7" t="n"/>
      <c r="B36" s="7" t="n"/>
      <c r="C36" s="4" t="n"/>
      <c r="D36" s="4" t="n"/>
      <c r="E36" s="13" t="n"/>
      <c r="F36" s="14" t="n"/>
      <c r="G36" s="6" t="n"/>
      <c r="H36" s="4" t="n"/>
      <c r="I36" s="4" t="n"/>
      <c r="J36" s="4" t="n"/>
      <c r="K36" s="4" t="n"/>
      <c r="L36" s="4" t="n"/>
      <c r="M36" s="4" t="n"/>
      <c r="N36" s="4" t="n"/>
    </row>
    <row r="37">
      <c r="A37" s="7" t="n"/>
      <c r="B37" s="7" t="n"/>
      <c r="C37" s="4" t="n"/>
      <c r="D37" s="4" t="n"/>
      <c r="E37" s="13" t="n"/>
      <c r="F37" s="14" t="n"/>
      <c r="G37" s="6" t="n"/>
      <c r="H37" s="4" t="n"/>
      <c r="I37" s="4" t="n"/>
      <c r="J37" s="4" t="n"/>
      <c r="K37" s="4" t="n"/>
      <c r="L37" s="4" t="n"/>
      <c r="M37" s="4" t="n"/>
      <c r="N37" s="4" t="n"/>
    </row>
    <row r="38">
      <c r="A38" s="7" t="n"/>
      <c r="B38" s="7" t="n"/>
      <c r="C38" s="4" t="n"/>
      <c r="D38" s="4" t="n"/>
      <c r="E38" s="13" t="n"/>
      <c r="F38" s="14" t="n"/>
      <c r="G38" s="6" t="n"/>
      <c r="H38" s="4" t="n"/>
      <c r="I38" s="4" t="n"/>
      <c r="J38" s="4" t="n"/>
      <c r="K38" s="4" t="n"/>
      <c r="L38" s="4" t="n"/>
      <c r="M38" s="4" t="n"/>
      <c r="N38" s="4" t="n"/>
    </row>
    <row r="39">
      <c r="A39" s="7" t="n"/>
      <c r="B39" s="7" t="n"/>
      <c r="C39" s="4" t="n"/>
      <c r="D39" s="4" t="n"/>
      <c r="E39" s="13" t="n"/>
      <c r="F39" s="14" t="n"/>
      <c r="G39" s="6" t="n"/>
      <c r="H39" s="4" t="n"/>
      <c r="I39" s="4" t="n"/>
      <c r="J39" s="4" t="n"/>
      <c r="K39" s="4" t="n"/>
      <c r="L39" s="4" t="n"/>
      <c r="M39" s="4" t="n"/>
      <c r="N39" s="4" t="n"/>
    </row>
    <row r="40">
      <c r="A40" s="7" t="n"/>
      <c r="B40" s="7" t="n"/>
      <c r="C40" s="4" t="n"/>
      <c r="D40" s="4" t="n"/>
      <c r="E40" s="13" t="n"/>
      <c r="F40" s="14" t="n"/>
      <c r="G40" s="6" t="n"/>
      <c r="H40" s="4" t="n"/>
      <c r="I40" s="4" t="n"/>
      <c r="J40" s="4" t="n"/>
      <c r="K40" s="4" t="n"/>
      <c r="L40" s="4" t="n"/>
      <c r="M40" s="4" t="n"/>
      <c r="N40" s="4" t="n"/>
    </row>
    <row r="41">
      <c r="A41" s="7" t="n"/>
      <c r="B41" s="7" t="n"/>
      <c r="C41" s="4" t="n"/>
      <c r="D41" s="4" t="n"/>
      <c r="E41" s="13" t="n"/>
      <c r="F41" s="14" t="n"/>
      <c r="G41" s="6" t="n"/>
      <c r="H41" s="4" t="n"/>
      <c r="I41" s="4" t="n"/>
      <c r="J41" s="4" t="n"/>
      <c r="K41" s="4" t="n"/>
      <c r="L41" s="4" t="n"/>
      <c r="M41" s="4" t="n"/>
      <c r="N41" s="4" t="n"/>
    </row>
    <row r="42">
      <c r="A42" s="7" t="n"/>
      <c r="B42" s="7" t="n"/>
      <c r="C42" s="4" t="n"/>
      <c r="D42" s="4" t="n"/>
      <c r="E42" s="13" t="n"/>
      <c r="F42" s="14" t="n"/>
      <c r="G42" s="6" t="n"/>
      <c r="H42" s="4" t="n"/>
      <c r="I42" s="4" t="n"/>
      <c r="J42" s="4" t="n"/>
      <c r="K42" s="4" t="n"/>
      <c r="L42" s="4" t="n"/>
      <c r="M42" s="4" t="n"/>
      <c r="N42" s="4" t="n"/>
    </row>
    <row r="43">
      <c r="A43" s="7" t="n"/>
      <c r="B43" s="7" t="n"/>
      <c r="C43" s="4" t="n"/>
      <c r="D43" s="4" t="n"/>
      <c r="E43" s="13" t="n"/>
      <c r="F43" s="14" t="n"/>
      <c r="G43" s="6" t="n"/>
      <c r="H43" s="4" t="n"/>
      <c r="I43" s="4" t="n"/>
      <c r="J43" s="4" t="n"/>
      <c r="K43" s="4" t="n"/>
      <c r="L43" s="4" t="n"/>
      <c r="M43" s="4" t="n"/>
      <c r="N43" s="4" t="n"/>
    </row>
    <row r="44">
      <c r="A44" s="7" t="n"/>
      <c r="B44" s="7" t="n"/>
      <c r="C44" s="4" t="n"/>
      <c r="D44" s="4" t="n"/>
      <c r="E44" s="13" t="n"/>
      <c r="F44" s="14" t="n"/>
      <c r="G44" s="6" t="n"/>
      <c r="H44" s="4" t="n"/>
      <c r="I44" s="4" t="n"/>
      <c r="J44" s="4" t="n"/>
      <c r="K44" s="4" t="n"/>
      <c r="L44" s="4" t="n"/>
      <c r="M44" s="4" t="n"/>
      <c r="N44" s="4" t="n"/>
    </row>
    <row r="45">
      <c r="A45" s="7" t="n"/>
      <c r="B45" s="7" t="n"/>
      <c r="C45" s="4" t="n"/>
      <c r="D45" s="4" t="n"/>
      <c r="E45" s="13" t="n"/>
      <c r="F45" s="14" t="n"/>
      <c r="G45" s="6" t="n"/>
      <c r="H45" s="4" t="n"/>
      <c r="I45" s="4" t="n"/>
      <c r="J45" s="4" t="n"/>
      <c r="K45" s="4" t="n"/>
      <c r="L45" s="4" t="n"/>
      <c r="M45" s="4" t="n"/>
      <c r="N45" s="4" t="n"/>
    </row>
    <row r="46">
      <c r="A46" s="7" t="n"/>
      <c r="B46" s="7" t="n"/>
      <c r="C46" s="4" t="n"/>
      <c r="D46" s="4" t="n"/>
      <c r="E46" s="13" t="n"/>
      <c r="F46" s="14" t="n"/>
      <c r="G46" s="6" t="n"/>
      <c r="H46" s="4" t="n"/>
      <c r="I46" s="4" t="n"/>
      <c r="J46" s="4" t="n"/>
      <c r="K46" s="4" t="n"/>
      <c r="L46" s="4" t="n"/>
      <c r="M46" s="4" t="n"/>
      <c r="N46" s="4" t="n"/>
    </row>
    <row r="47">
      <c r="A47" s="7" t="n"/>
      <c r="B47" s="7" t="n"/>
      <c r="C47" s="4" t="n"/>
      <c r="D47" s="4" t="n"/>
      <c r="E47" s="13" t="n"/>
      <c r="F47" s="14" t="n"/>
      <c r="G47" s="6" t="n"/>
      <c r="H47" s="4" t="n"/>
      <c r="I47" s="4" t="n"/>
      <c r="J47" s="4" t="n"/>
      <c r="K47" s="4" t="n"/>
      <c r="L47" s="4" t="n"/>
      <c r="M47" s="4" t="n"/>
      <c r="N47" s="4" t="n"/>
    </row>
    <row r="48">
      <c r="A48" s="7" t="n"/>
      <c r="B48" s="7" t="n"/>
      <c r="C48" s="4" t="n"/>
      <c r="D48" s="4" t="n"/>
      <c r="E48" s="13" t="n"/>
      <c r="F48" s="14" t="n"/>
      <c r="G48" s="6" t="n"/>
      <c r="H48" s="4" t="n"/>
      <c r="I48" s="4" t="n"/>
      <c r="J48" s="4" t="n"/>
      <c r="K48" s="4" t="n"/>
      <c r="L48" s="4" t="n"/>
      <c r="M48" s="4" t="n"/>
      <c r="N48" s="4" t="n"/>
    </row>
    <row r="49">
      <c r="A49" s="7" t="n"/>
      <c r="B49" s="7" t="n"/>
      <c r="C49" s="4" t="n"/>
      <c r="D49" s="4" t="n"/>
      <c r="E49" s="13" t="n"/>
      <c r="F49" s="14" t="n"/>
      <c r="G49" s="6" t="n"/>
      <c r="H49" s="4" t="n"/>
      <c r="I49" s="4" t="n"/>
      <c r="J49" s="4" t="n"/>
      <c r="K49" s="4" t="n"/>
      <c r="L49" s="4" t="n"/>
      <c r="M49" s="4" t="n"/>
      <c r="N49" s="4" t="n"/>
    </row>
    <row r="50">
      <c r="A50" s="7" t="n"/>
      <c r="B50" s="7" t="n"/>
      <c r="C50" s="4" t="n"/>
      <c r="D50" s="4" t="n"/>
      <c r="E50" s="13" t="n"/>
      <c r="F50" s="14" t="n"/>
      <c r="G50" s="6" t="n"/>
      <c r="H50" s="4" t="n"/>
      <c r="I50" s="4" t="n"/>
      <c r="J50" s="4" t="n"/>
      <c r="K50" s="4" t="n"/>
      <c r="L50" s="4" t="n"/>
      <c r="M50" s="4" t="n"/>
      <c r="N50" s="4" t="n"/>
    </row>
    <row r="51">
      <c r="A51" s="7" t="n"/>
      <c r="B51" s="7" t="n"/>
      <c r="C51" s="4" t="n"/>
      <c r="D51" s="4" t="n"/>
      <c r="E51" s="13" t="n"/>
      <c r="F51" s="14" t="n"/>
      <c r="G51" s="6" t="n"/>
      <c r="H51" s="4" t="n"/>
      <c r="I51" s="4" t="n"/>
      <c r="J51" s="4" t="n"/>
      <c r="K51" s="4" t="n"/>
      <c r="L51" s="4" t="n"/>
      <c r="M51" s="4" t="n"/>
      <c r="N51" s="4" t="n"/>
    </row>
    <row r="52">
      <c r="A52" s="7" t="n"/>
      <c r="B52" s="7" t="n"/>
      <c r="C52" s="4" t="n"/>
      <c r="D52" s="4" t="n"/>
      <c r="E52" s="13" t="n"/>
      <c r="F52" s="14" t="n"/>
      <c r="G52" s="6" t="n"/>
      <c r="H52" s="4" t="n"/>
      <c r="I52" s="4" t="n"/>
      <c r="J52" s="4" t="n"/>
      <c r="K52" s="4" t="n"/>
      <c r="L52" s="4" t="n"/>
      <c r="M52" s="4" t="n"/>
      <c r="N52" s="4" t="n"/>
    </row>
    <row r="53">
      <c r="A53" s="7" t="n"/>
      <c r="B53" s="7" t="n"/>
      <c r="C53" s="4" t="n"/>
      <c r="D53" s="4" t="n"/>
      <c r="E53" s="13" t="n"/>
      <c r="F53" s="14" t="n"/>
      <c r="G53" s="6" t="n"/>
      <c r="H53" s="4" t="n"/>
      <c r="I53" s="4" t="n"/>
      <c r="J53" s="4" t="n"/>
      <c r="K53" s="4" t="n"/>
      <c r="L53" s="4" t="n"/>
      <c r="M53" s="4" t="n"/>
      <c r="N53" s="4" t="n"/>
    </row>
    <row r="54">
      <c r="A54" s="7" t="n"/>
      <c r="B54" s="7" t="n"/>
      <c r="C54" s="4" t="n"/>
      <c r="D54" s="4" t="n"/>
      <c r="E54" s="13" t="n"/>
      <c r="F54" s="14" t="n"/>
      <c r="G54" s="6" t="n"/>
      <c r="H54" s="4" t="n"/>
      <c r="I54" s="4" t="n"/>
      <c r="J54" s="4" t="n"/>
      <c r="K54" s="4" t="n"/>
      <c r="L54" s="4" t="n"/>
      <c r="M54" s="4" t="n"/>
      <c r="N54" s="4" t="n"/>
    </row>
    <row r="55">
      <c r="A55" s="7" t="n"/>
      <c r="B55" s="7" t="n"/>
      <c r="C55" s="4" t="n"/>
      <c r="D55" s="4" t="n"/>
      <c r="E55" s="13" t="n"/>
      <c r="F55" s="14" t="n"/>
      <c r="G55" s="6" t="n"/>
      <c r="H55" s="4" t="n"/>
      <c r="I55" s="4" t="n"/>
      <c r="J55" s="4" t="n"/>
      <c r="K55" s="4" t="n"/>
      <c r="L55" s="4" t="n"/>
      <c r="M55" s="4" t="n"/>
      <c r="N55" s="4" t="n"/>
    </row>
    <row r="56">
      <c r="A56" s="7" t="n"/>
      <c r="B56" s="7" t="n"/>
      <c r="C56" s="4" t="n"/>
      <c r="D56" s="4" t="n"/>
      <c r="E56" s="13" t="n"/>
      <c r="F56" s="14" t="n"/>
      <c r="G56" s="6" t="n"/>
      <c r="H56" s="4" t="n"/>
      <c r="I56" s="4" t="n"/>
      <c r="J56" s="4" t="n"/>
      <c r="K56" s="4" t="n"/>
      <c r="L56" s="4" t="n"/>
      <c r="M56" s="4" t="n"/>
      <c r="N56" s="4" t="n"/>
    </row>
    <row r="57">
      <c r="A57" s="7" t="n"/>
      <c r="B57" s="7" t="n"/>
      <c r="C57" s="4" t="n"/>
      <c r="D57" s="4" t="n"/>
      <c r="E57" s="13" t="n"/>
      <c r="F57" s="14" t="n"/>
      <c r="G57" s="6" t="n"/>
      <c r="H57" s="4" t="n"/>
      <c r="I57" s="4" t="n"/>
      <c r="J57" s="4" t="n"/>
      <c r="K57" s="4" t="n"/>
      <c r="L57" s="4" t="n"/>
      <c r="M57" s="4" t="n"/>
      <c r="N57" s="4" t="n"/>
    </row>
    <row r="58">
      <c r="A58" s="7" t="n"/>
      <c r="B58" s="7" t="n"/>
      <c r="C58" s="4" t="n"/>
      <c r="D58" s="4" t="n"/>
      <c r="E58" s="13" t="n"/>
      <c r="F58" s="14" t="n"/>
      <c r="G58" s="6" t="n"/>
      <c r="H58" s="4" t="n"/>
      <c r="I58" s="4" t="n"/>
      <c r="J58" s="4" t="n"/>
      <c r="K58" s="4" t="n"/>
      <c r="L58" s="4" t="n"/>
      <c r="M58" s="4" t="n"/>
      <c r="N58" s="4" t="n"/>
    </row>
    <row r="59">
      <c r="A59" s="7" t="n"/>
      <c r="B59" s="7" t="n"/>
      <c r="C59" s="4" t="n"/>
      <c r="D59" s="4" t="n"/>
      <c r="E59" s="13" t="n"/>
      <c r="F59" s="14" t="n"/>
      <c r="G59" s="6" t="n"/>
      <c r="H59" s="4" t="n"/>
      <c r="I59" s="4" t="n"/>
      <c r="J59" s="4" t="n"/>
      <c r="K59" s="4" t="n"/>
      <c r="L59" s="4" t="n"/>
      <c r="M59" s="4" t="n"/>
      <c r="N59" s="4" t="n"/>
    </row>
    <row r="60">
      <c r="A60" s="7" t="n"/>
      <c r="B60" s="7" t="n"/>
      <c r="C60" s="4" t="n"/>
      <c r="D60" s="4" t="n"/>
      <c r="E60" s="13" t="n"/>
      <c r="F60" s="14" t="n"/>
      <c r="G60" s="6" t="n"/>
      <c r="H60" s="4" t="n"/>
      <c r="I60" s="4" t="n"/>
      <c r="J60" s="4" t="n"/>
      <c r="K60" s="4" t="n"/>
      <c r="L60" s="4" t="n"/>
      <c r="M60" s="4" t="n"/>
      <c r="N60" s="4" t="n"/>
    </row>
    <row r="61">
      <c r="A61" s="7" t="n"/>
      <c r="B61" s="7" t="n"/>
      <c r="C61" s="4" t="n"/>
      <c r="D61" s="4" t="n"/>
      <c r="E61" s="13" t="n"/>
      <c r="F61" s="14" t="n"/>
      <c r="G61" s="6" t="n"/>
      <c r="H61" s="4" t="n"/>
      <c r="I61" s="4" t="n"/>
      <c r="J61" s="4" t="n"/>
      <c r="K61" s="4" t="n"/>
      <c r="L61" s="4" t="n"/>
      <c r="M61" s="4" t="n"/>
      <c r="N61" s="4" t="n"/>
    </row>
    <row r="62">
      <c r="A62" s="7" t="n"/>
      <c r="B62" s="7" t="n"/>
      <c r="C62" s="4" t="n"/>
      <c r="D62" s="4" t="n"/>
      <c r="E62" s="13" t="n"/>
      <c r="F62" s="14" t="n"/>
      <c r="G62" s="6" t="n"/>
      <c r="H62" s="4" t="n"/>
      <c r="I62" s="4" t="n"/>
      <c r="J62" s="4" t="n"/>
      <c r="K62" s="4" t="n"/>
      <c r="L62" s="4" t="n"/>
      <c r="M62" s="4" t="n"/>
      <c r="N62" s="4" t="n"/>
    </row>
    <row r="63">
      <c r="A63" s="7" t="n"/>
      <c r="B63" s="7" t="n"/>
      <c r="C63" s="4" t="n"/>
      <c r="D63" s="4" t="n"/>
      <c r="E63" s="13" t="n"/>
      <c r="F63" s="14" t="n"/>
      <c r="G63" s="6" t="n"/>
      <c r="H63" s="4" t="n"/>
      <c r="I63" s="4" t="n"/>
      <c r="J63" s="4" t="n"/>
      <c r="K63" s="4" t="n"/>
      <c r="L63" s="4" t="n"/>
      <c r="M63" s="4" t="n"/>
      <c r="N63" s="4" t="n"/>
    </row>
    <row r="64">
      <c r="A64" s="7" t="n"/>
      <c r="B64" s="7" t="n"/>
      <c r="C64" s="4" t="n"/>
      <c r="D64" s="4" t="n"/>
      <c r="E64" s="13" t="n"/>
      <c r="F64" s="14" t="n"/>
      <c r="G64" s="6" t="n"/>
      <c r="H64" s="4" t="n"/>
      <c r="I64" s="4" t="n"/>
      <c r="J64" s="4" t="n"/>
      <c r="K64" s="4" t="n"/>
      <c r="L64" s="4" t="n"/>
      <c r="M64" s="4" t="n"/>
      <c r="N64" s="4" t="n"/>
    </row>
    <row r="65">
      <c r="A65" s="7" t="n"/>
      <c r="B65" s="7" t="n"/>
      <c r="C65" s="4" t="n"/>
      <c r="D65" s="4" t="n"/>
      <c r="E65" s="13" t="n"/>
      <c r="F65" s="14" t="n"/>
      <c r="G65" s="6" t="n"/>
      <c r="H65" s="4" t="n"/>
      <c r="I65" s="4" t="n"/>
      <c r="J65" s="4" t="n"/>
      <c r="K65" s="4" t="n"/>
      <c r="L65" s="4" t="n"/>
      <c r="M65" s="4" t="n"/>
      <c r="N65" s="4" t="n"/>
    </row>
    <row r="66">
      <c r="A66" s="7" t="n"/>
      <c r="B66" s="7" t="n"/>
      <c r="C66" s="4" t="n"/>
      <c r="D66" s="4" t="n"/>
      <c r="E66" s="13" t="n"/>
      <c r="F66" s="14" t="n"/>
      <c r="G66" s="6" t="n"/>
      <c r="H66" s="4" t="n"/>
      <c r="I66" s="4" t="n"/>
      <c r="J66" s="4" t="n"/>
      <c r="K66" s="4" t="n"/>
      <c r="L66" s="4" t="n"/>
      <c r="M66" s="4" t="n"/>
      <c r="N66" s="4" t="n"/>
    </row>
    <row r="67">
      <c r="A67" s="7" t="n"/>
      <c r="B67" s="7" t="n"/>
      <c r="C67" s="4" t="n"/>
      <c r="D67" s="4" t="n"/>
      <c r="E67" s="13" t="n"/>
      <c r="F67" s="14" t="n"/>
      <c r="G67" s="6" t="n"/>
      <c r="H67" s="4" t="n"/>
      <c r="I67" s="4" t="n"/>
      <c r="J67" s="4" t="n"/>
      <c r="K67" s="4" t="n"/>
      <c r="L67" s="4" t="n"/>
      <c r="M67" s="4" t="n"/>
      <c r="N67" s="4" t="n"/>
    </row>
    <row r="68">
      <c r="A68" s="7" t="n"/>
      <c r="B68" s="7" t="n"/>
      <c r="C68" s="4" t="n"/>
      <c r="D68" s="4" t="n"/>
      <c r="E68" s="13" t="n"/>
      <c r="F68" s="14" t="n"/>
      <c r="G68" s="6" t="n"/>
      <c r="H68" s="4" t="n"/>
      <c r="I68" s="4" t="n"/>
      <c r="J68" s="4" t="n"/>
      <c r="K68" s="4" t="n"/>
      <c r="L68" s="4" t="n"/>
      <c r="M68" s="4" t="n"/>
      <c r="N68" s="4" t="n"/>
    </row>
    <row r="69">
      <c r="A69" s="7" t="n"/>
      <c r="B69" s="7" t="n"/>
      <c r="C69" s="4" t="n"/>
      <c r="D69" s="4" t="n"/>
      <c r="E69" s="13" t="n"/>
      <c r="F69" s="14" t="n"/>
      <c r="G69" s="6" t="n"/>
      <c r="H69" s="4" t="n"/>
      <c r="I69" s="4" t="n"/>
      <c r="J69" s="4" t="n"/>
      <c r="K69" s="4" t="n"/>
      <c r="L69" s="4" t="n"/>
      <c r="M69" s="4" t="n"/>
      <c r="N69" s="4" t="n"/>
    </row>
    <row r="70">
      <c r="A70" s="7" t="n"/>
      <c r="B70" s="7" t="n"/>
      <c r="C70" s="4" t="n"/>
      <c r="D70" s="4" t="n"/>
      <c r="E70" s="13" t="n"/>
      <c r="F70" s="14" t="n"/>
      <c r="G70" s="6" t="n"/>
      <c r="H70" s="4" t="n"/>
      <c r="I70" s="4" t="n"/>
      <c r="J70" s="4" t="n"/>
      <c r="K70" s="4" t="n"/>
      <c r="L70" s="4" t="n"/>
      <c r="M70" s="4" t="n"/>
      <c r="N70" s="4" t="n"/>
    </row>
    <row r="71">
      <c r="A71" s="7" t="n"/>
      <c r="B71" s="7" t="n"/>
      <c r="C71" s="4" t="n"/>
      <c r="D71" s="4" t="n"/>
      <c r="E71" s="13" t="n"/>
      <c r="F71" s="14" t="n"/>
      <c r="G71" s="6" t="n"/>
      <c r="H71" s="4" t="n"/>
      <c r="I71" s="4" t="n"/>
      <c r="J71" s="4" t="n"/>
      <c r="K71" s="4" t="n"/>
      <c r="L71" s="4" t="n"/>
      <c r="M71" s="4" t="n"/>
      <c r="N71" s="4" t="n"/>
    </row>
    <row r="72">
      <c r="A72" s="7" t="n"/>
      <c r="B72" s="7" t="n"/>
      <c r="C72" s="4" t="n"/>
      <c r="D72" s="4" t="n"/>
      <c r="E72" s="13" t="n"/>
      <c r="F72" s="14" t="n"/>
      <c r="G72" s="6" t="n"/>
      <c r="H72" s="4" t="n"/>
      <c r="I72" s="4" t="n"/>
      <c r="J72" s="4" t="n"/>
      <c r="K72" s="4" t="n"/>
      <c r="L72" s="4" t="n"/>
      <c r="M72" s="4" t="n"/>
      <c r="N72" s="4" t="n"/>
    </row>
    <row r="73">
      <c r="A73" s="7" t="n"/>
      <c r="B73" s="7" t="n"/>
      <c r="C73" s="4" t="n"/>
      <c r="D73" s="4" t="n"/>
      <c r="E73" s="13" t="n"/>
      <c r="F73" s="14" t="n"/>
      <c r="G73" s="6" t="n"/>
      <c r="H73" s="4" t="n"/>
      <c r="I73" s="4" t="n"/>
      <c r="J73" s="4" t="n"/>
      <c r="K73" s="4" t="n"/>
      <c r="L73" s="4" t="n"/>
      <c r="M73" s="4" t="n"/>
      <c r="N73" s="4" t="n"/>
    </row>
    <row r="74">
      <c r="A74" s="7" t="n"/>
      <c r="B74" s="7" t="n"/>
      <c r="C74" s="4" t="n"/>
      <c r="D74" s="4" t="n"/>
      <c r="E74" s="13" t="n"/>
      <c r="F74" s="14" t="n"/>
      <c r="G74" s="6" t="n"/>
      <c r="H74" s="4" t="n"/>
      <c r="I74" s="4" t="n"/>
      <c r="J74" s="4" t="n"/>
      <c r="K74" s="4" t="n"/>
      <c r="L74" s="4" t="n"/>
      <c r="M74" s="4" t="n"/>
      <c r="N74" s="4" t="n"/>
    </row>
    <row r="75">
      <c r="A75" s="7" t="n"/>
      <c r="B75" s="7" t="n"/>
      <c r="C75" s="4" t="n"/>
      <c r="D75" s="4" t="n"/>
      <c r="E75" s="13" t="n"/>
      <c r="F75" s="14" t="n"/>
      <c r="G75" s="6" t="n"/>
      <c r="H75" s="4" t="n"/>
      <c r="I75" s="4" t="n"/>
      <c r="J75" s="4" t="n"/>
      <c r="K75" s="4" t="n"/>
      <c r="L75" s="4" t="n"/>
      <c r="M75" s="4" t="n"/>
      <c r="N75" s="4" t="n"/>
    </row>
    <row r="76">
      <c r="A76" s="7" t="n"/>
      <c r="B76" s="7" t="n"/>
      <c r="C76" s="4" t="n"/>
      <c r="D76" s="4" t="n"/>
      <c r="E76" s="13" t="n"/>
      <c r="F76" s="14" t="n"/>
      <c r="G76" s="6" t="n"/>
      <c r="H76" s="4" t="n"/>
      <c r="I76" s="4" t="n"/>
      <c r="J76" s="4" t="n"/>
      <c r="K76" s="4" t="n"/>
      <c r="L76" s="4" t="n"/>
      <c r="M76" s="4" t="n"/>
      <c r="N76" s="4" t="n"/>
    </row>
    <row r="77">
      <c r="A77" s="7" t="n"/>
      <c r="B77" s="7" t="n"/>
      <c r="C77" s="4" t="n"/>
      <c r="D77" s="4" t="n"/>
      <c r="E77" s="13" t="n"/>
      <c r="F77" s="14" t="n"/>
      <c r="G77" s="6" t="n"/>
      <c r="H77" s="4" t="n"/>
      <c r="I77" s="4" t="n"/>
      <c r="J77" s="4" t="n"/>
      <c r="K77" s="4" t="n"/>
      <c r="L77" s="4" t="n"/>
      <c r="M77" s="4" t="n"/>
      <c r="N77" s="4" t="n"/>
    </row>
    <row r="78">
      <c r="A78" s="7" t="n"/>
      <c r="B78" s="7" t="n"/>
      <c r="C78" s="4" t="n"/>
      <c r="D78" s="4" t="n"/>
      <c r="E78" s="13" t="n"/>
      <c r="F78" s="14" t="n"/>
      <c r="G78" s="6" t="n"/>
      <c r="H78" s="4" t="n"/>
      <c r="I78" s="4" t="n"/>
      <c r="J78" s="4" t="n"/>
      <c r="K78" s="4" t="n"/>
      <c r="L78" s="4" t="n"/>
      <c r="M78" s="4" t="n"/>
      <c r="N78" s="4" t="n"/>
    </row>
    <row r="79">
      <c r="A79" s="7" t="n"/>
      <c r="B79" s="7" t="n"/>
      <c r="C79" s="4" t="n"/>
      <c r="D79" s="4" t="n"/>
      <c r="E79" s="13" t="n"/>
      <c r="F79" s="14" t="n"/>
      <c r="G79" s="6" t="n"/>
      <c r="H79" s="4" t="n"/>
      <c r="I79" s="4" t="n"/>
      <c r="J79" s="4" t="n"/>
      <c r="K79" s="4" t="n"/>
      <c r="L79" s="4" t="n"/>
      <c r="M79" s="4" t="n"/>
      <c r="N79" s="4" t="n"/>
    </row>
    <row r="80">
      <c r="A80" s="7" t="n"/>
      <c r="B80" s="7" t="n"/>
      <c r="C80" s="4" t="n"/>
      <c r="D80" s="4" t="n"/>
      <c r="E80" s="13" t="n"/>
      <c r="F80" s="14" t="n"/>
      <c r="G80" s="6" t="n"/>
      <c r="H80" s="4" t="n"/>
      <c r="I80" s="4" t="n"/>
      <c r="J80" s="4" t="n"/>
      <c r="K80" s="4" t="n"/>
      <c r="L80" s="4" t="n"/>
      <c r="M80" s="4" t="n"/>
      <c r="N80" s="4" t="n"/>
    </row>
    <row r="81">
      <c r="A81" s="7" t="n"/>
      <c r="B81" s="7" t="n"/>
      <c r="C81" s="4" t="n"/>
      <c r="D81" s="4" t="n"/>
      <c r="E81" s="13" t="n"/>
      <c r="F81" s="14" t="n"/>
      <c r="G81" s="6" t="n"/>
      <c r="H81" s="4" t="n"/>
      <c r="I81" s="4" t="n"/>
      <c r="J81" s="4" t="n"/>
      <c r="K81" s="4" t="n"/>
      <c r="L81" s="4" t="n"/>
      <c r="M81" s="4" t="n"/>
      <c r="N81" s="4" t="n"/>
    </row>
    <row r="82">
      <c r="A82" s="7" t="n"/>
      <c r="B82" s="7" t="n"/>
      <c r="C82" s="4" t="n"/>
      <c r="D82" s="4" t="n"/>
      <c r="E82" s="13" t="n"/>
      <c r="F82" s="14" t="n"/>
      <c r="G82" s="6" t="n"/>
      <c r="H82" s="4" t="n"/>
      <c r="I82" s="4" t="n"/>
      <c r="J82" s="4" t="n"/>
      <c r="K82" s="4" t="n"/>
      <c r="L82" s="4" t="n"/>
      <c r="M82" s="4" t="n"/>
      <c r="N82" s="4" t="n"/>
    </row>
    <row r="83">
      <c r="A83" s="7" t="n"/>
      <c r="B83" s="7" t="n"/>
      <c r="C83" s="4" t="n"/>
      <c r="D83" s="4" t="n"/>
      <c r="E83" s="13" t="n"/>
      <c r="F83" s="14" t="n"/>
      <c r="G83" s="6" t="n"/>
      <c r="H83" s="4" t="n"/>
      <c r="I83" s="4" t="n"/>
      <c r="J83" s="4" t="n"/>
      <c r="K83" s="4" t="n"/>
      <c r="L83" s="4" t="n"/>
      <c r="M83" s="4" t="n"/>
      <c r="N83" s="4" t="n"/>
    </row>
    <row r="84">
      <c r="A84" s="7" t="n"/>
      <c r="B84" s="7" t="n"/>
      <c r="C84" s="4" t="n"/>
      <c r="D84" s="4" t="n"/>
      <c r="E84" s="13" t="n"/>
      <c r="F84" s="14" t="n"/>
      <c r="G84" s="6" t="n"/>
      <c r="H84" s="4" t="n"/>
      <c r="I84" s="4" t="n"/>
      <c r="J84" s="4" t="n"/>
      <c r="K84" s="4" t="n"/>
      <c r="L84" s="4" t="n"/>
      <c r="M84" s="4" t="n"/>
      <c r="N84" s="4" t="n"/>
    </row>
    <row r="85">
      <c r="A85" s="7" t="n"/>
      <c r="B85" s="7" t="n"/>
      <c r="C85" s="4" t="n"/>
      <c r="D85" s="4" t="n"/>
      <c r="E85" s="13" t="n"/>
      <c r="F85" s="14" t="n"/>
      <c r="G85" s="6" t="n"/>
      <c r="H85" s="4" t="n"/>
      <c r="I85" s="4" t="n"/>
      <c r="J85" s="4" t="n"/>
      <c r="K85" s="4" t="n"/>
      <c r="L85" s="4" t="n"/>
      <c r="M85" s="4" t="n"/>
      <c r="N85" s="4" t="n"/>
    </row>
    <row r="86">
      <c r="A86" s="7" t="n"/>
      <c r="B86" s="7" t="n"/>
      <c r="C86" s="4" t="n"/>
      <c r="D86" s="4" t="n"/>
      <c r="E86" s="13" t="n"/>
      <c r="F86" s="14" t="n"/>
      <c r="G86" s="6" t="n"/>
      <c r="H86" s="4" t="n"/>
      <c r="I86" s="4" t="n"/>
      <c r="J86" s="4" t="n"/>
      <c r="K86" s="4" t="n"/>
      <c r="L86" s="4" t="n"/>
      <c r="M86" s="4" t="n"/>
      <c r="N86" s="4" t="n"/>
    </row>
    <row r="87">
      <c r="A87" s="7" t="n"/>
      <c r="B87" s="7" t="n"/>
      <c r="C87" s="4" t="n"/>
      <c r="D87" s="4" t="n"/>
      <c r="E87" s="13" t="n"/>
      <c r="F87" s="14" t="n"/>
      <c r="G87" s="6" t="n"/>
      <c r="H87" s="4" t="n"/>
      <c r="I87" s="4" t="n"/>
      <c r="J87" s="4" t="n"/>
      <c r="K87" s="4" t="n"/>
      <c r="L87" s="4" t="n"/>
      <c r="M87" s="4" t="n"/>
      <c r="N87" s="4" t="n"/>
    </row>
    <row r="88">
      <c r="A88" s="7" t="n"/>
      <c r="B88" s="7" t="n"/>
      <c r="C88" s="4" t="n"/>
      <c r="D88" s="4" t="n"/>
      <c r="E88" s="13" t="n"/>
      <c r="F88" s="14" t="n"/>
      <c r="G88" s="6" t="n"/>
      <c r="H88" s="4" t="n"/>
      <c r="I88" s="4" t="n"/>
      <c r="J88" s="4" t="n"/>
      <c r="K88" s="4" t="n"/>
      <c r="L88" s="4" t="n"/>
      <c r="M88" s="4" t="n"/>
      <c r="N88" s="4" t="n"/>
    </row>
    <row r="89">
      <c r="A89" s="7" t="n"/>
      <c r="B89" s="7" t="n"/>
      <c r="C89" s="4" t="n"/>
      <c r="D89" s="4" t="n"/>
      <c r="E89" s="13" t="n"/>
      <c r="F89" s="14" t="n"/>
      <c r="G89" s="6" t="n"/>
      <c r="H89" s="4" t="n"/>
      <c r="I89" s="4" t="n"/>
      <c r="J89" s="4" t="n"/>
      <c r="K89" s="4" t="n"/>
      <c r="L89" s="4" t="n"/>
      <c r="M89" s="4" t="n"/>
      <c r="N89" s="4" t="n"/>
    </row>
    <row r="90">
      <c r="A90" s="7" t="n"/>
      <c r="B90" s="7" t="n"/>
      <c r="C90" s="4" t="n"/>
      <c r="D90" s="4" t="n"/>
      <c r="E90" s="13" t="n"/>
      <c r="F90" s="14" t="n"/>
      <c r="G90" s="6" t="n"/>
      <c r="H90" s="4" t="n"/>
      <c r="I90" s="4" t="n"/>
      <c r="J90" s="4" t="n"/>
      <c r="K90" s="4" t="n"/>
      <c r="L90" s="4" t="n"/>
      <c r="M90" s="4" t="n"/>
      <c r="N90" s="4" t="n"/>
    </row>
    <row r="91">
      <c r="A91" s="7" t="n"/>
      <c r="B91" s="7" t="n"/>
      <c r="C91" s="4" t="n"/>
      <c r="D91" s="4" t="n"/>
      <c r="E91" s="13" t="n"/>
      <c r="F91" s="14" t="n"/>
      <c r="G91" s="6" t="n"/>
      <c r="H91" s="4" t="n"/>
      <c r="I91" s="4" t="n"/>
      <c r="J91" s="4" t="n"/>
      <c r="K91" s="4" t="n"/>
      <c r="L91" s="4" t="n"/>
      <c r="M91" s="4" t="n"/>
      <c r="N91" s="4" t="n"/>
    </row>
    <row r="92">
      <c r="A92" s="7" t="n"/>
      <c r="B92" s="7" t="n"/>
      <c r="C92" s="4" t="n"/>
      <c r="D92" s="4" t="n"/>
      <c r="E92" s="13" t="n"/>
      <c r="F92" s="14" t="n"/>
      <c r="G92" s="6" t="n"/>
      <c r="H92" s="4" t="n"/>
      <c r="I92" s="4" t="n"/>
      <c r="J92" s="4" t="n"/>
      <c r="K92" s="4" t="n"/>
      <c r="L92" s="4" t="n"/>
      <c r="M92" s="4" t="n"/>
      <c r="N92" s="4" t="n"/>
    </row>
    <row r="93">
      <c r="A93" s="7" t="n"/>
      <c r="B93" s="7" t="n"/>
      <c r="C93" s="4" t="n"/>
      <c r="D93" s="4" t="n"/>
      <c r="E93" s="13" t="n"/>
      <c r="F93" s="14" t="n"/>
      <c r="G93" s="6" t="n"/>
      <c r="H93" s="4" t="n"/>
      <c r="I93" s="4" t="n"/>
      <c r="J93" s="4" t="n"/>
      <c r="K93" s="4" t="n"/>
      <c r="L93" s="4" t="n"/>
      <c r="M93" s="4" t="n"/>
      <c r="N93" s="4" t="n"/>
    </row>
    <row r="94">
      <c r="A94" s="7" t="n"/>
      <c r="B94" s="7" t="n"/>
      <c r="C94" s="4" t="n"/>
      <c r="D94" s="4" t="n"/>
      <c r="E94" s="13" t="n"/>
      <c r="F94" s="14" t="n"/>
      <c r="G94" s="6" t="n"/>
      <c r="H94" s="4" t="n"/>
      <c r="I94" s="4" t="n"/>
      <c r="J94" s="4" t="n"/>
      <c r="K94" s="4" t="n"/>
      <c r="L94" s="4" t="n"/>
      <c r="M94" s="4" t="n"/>
      <c r="N94" s="4" t="n"/>
    </row>
    <row r="95">
      <c r="A95" s="7" t="n"/>
      <c r="B95" s="7" t="n"/>
      <c r="C95" s="4" t="n"/>
      <c r="D95" s="4" t="n"/>
      <c r="E95" s="13" t="n"/>
      <c r="F95" s="14" t="n"/>
      <c r="G95" s="6" t="n"/>
      <c r="H95" s="4" t="n"/>
      <c r="I95" s="4" t="n"/>
      <c r="J95" s="4" t="n"/>
      <c r="K95" s="4" t="n"/>
      <c r="L95" s="4" t="n"/>
      <c r="M95" s="4" t="n"/>
      <c r="N95" s="4" t="n"/>
    </row>
    <row r="96">
      <c r="A96" s="7" t="n"/>
      <c r="B96" s="7" t="n"/>
      <c r="C96" s="4" t="n"/>
      <c r="D96" s="4" t="n"/>
      <c r="E96" s="13" t="n"/>
      <c r="F96" s="14" t="n"/>
      <c r="G96" s="6" t="n"/>
      <c r="H96" s="4" t="n"/>
      <c r="I96" s="4" t="n"/>
      <c r="J96" s="4" t="n"/>
      <c r="K96" s="4" t="n"/>
      <c r="L96" s="4" t="n"/>
      <c r="M96" s="4" t="n"/>
      <c r="N96" s="4" t="n"/>
    </row>
    <row r="97">
      <c r="A97" s="7" t="n"/>
      <c r="B97" s="7" t="n"/>
      <c r="C97" s="4" t="n"/>
      <c r="D97" s="4" t="n"/>
      <c r="E97" s="13" t="n"/>
      <c r="F97" s="14" t="n"/>
      <c r="G97" s="6" t="n"/>
      <c r="H97" s="4" t="n"/>
      <c r="I97" s="4" t="n"/>
      <c r="J97" s="4" t="n"/>
      <c r="K97" s="4" t="n"/>
      <c r="L97" s="4" t="n"/>
      <c r="M97" s="4" t="n"/>
      <c r="N97" s="4" t="n"/>
    </row>
    <row r="98">
      <c r="A98" s="7" t="n"/>
      <c r="B98" s="7" t="n"/>
      <c r="C98" s="4" t="n"/>
      <c r="D98" s="4" t="n"/>
      <c r="E98" s="13" t="n"/>
      <c r="F98" s="14" t="n"/>
      <c r="G98" s="6" t="n"/>
      <c r="H98" s="4" t="n"/>
      <c r="I98" s="4" t="n"/>
      <c r="J98" s="4" t="n"/>
      <c r="K98" s="4" t="n"/>
      <c r="L98" s="4" t="n"/>
      <c r="M98" s="4" t="n"/>
      <c r="N98" s="4" t="n"/>
    </row>
    <row r="99">
      <c r="A99" s="7" t="n"/>
      <c r="B99" s="7" t="n"/>
      <c r="C99" s="4" t="n"/>
      <c r="D99" s="4" t="n"/>
      <c r="E99" s="13" t="n"/>
      <c r="F99" s="14" t="n"/>
      <c r="G99" s="6" t="n"/>
      <c r="H99" s="4" t="n"/>
      <c r="I99" s="4" t="n"/>
      <c r="J99" s="4" t="n"/>
      <c r="K99" s="4" t="n"/>
      <c r="L99" s="4" t="n"/>
      <c r="M99" s="4" t="n"/>
      <c r="N99" s="4" t="n"/>
    </row>
    <row r="100">
      <c r="A100" s="7" t="n"/>
      <c r="B100" s="7" t="n"/>
      <c r="C100" s="4" t="n"/>
      <c r="D100" s="4" t="n"/>
      <c r="E100" s="13" t="n"/>
      <c r="F100" s="14" t="n"/>
      <c r="G100" s="6" t="n"/>
      <c r="H100" s="4" t="n"/>
      <c r="I100" s="4" t="n"/>
      <c r="J100" s="4" t="n"/>
      <c r="K100" s="4" t="n"/>
      <c r="L100" s="4" t="n"/>
      <c r="M100" s="4" t="n"/>
      <c r="N100" s="4" t="n"/>
    </row>
    <row r="101">
      <c r="A101" s="7" t="n"/>
      <c r="B101" s="7" t="n"/>
      <c r="C101" s="4" t="n"/>
      <c r="D101" s="4" t="n"/>
      <c r="E101" s="13" t="n"/>
      <c r="F101" s="14" t="n"/>
      <c r="G101" s="6" t="n"/>
      <c r="H101" s="4" t="n"/>
      <c r="I101" s="4" t="n"/>
      <c r="J101" s="4" t="n"/>
      <c r="K101" s="4" t="n"/>
      <c r="L101" s="4" t="n"/>
      <c r="M101" s="4" t="n"/>
      <c r="N101" s="4" t="n"/>
    </row>
    <row r="102"/>
    <row r="103" ht="24" customHeight="1">
      <c r="A103" s="15" t="inlineStr">
        <is>
          <t>Total collaborateurs</t>
        </is>
      </c>
      <c r="B103" s="16">
        <f>COUNTA($A$2:$A$101)</f>
        <v/>
      </c>
      <c r="C103" s="15" t="n"/>
      <c r="D103" s="15" t="inlineStr">
        <is>
          <t>Taux horaire moyen</t>
        </is>
      </c>
      <c r="E103" s="15" t="n"/>
      <c r="F103" s="17">
        <f>IFERROR(AVERAGE($F$2:$F$101),0)</f>
        <v/>
      </c>
      <c r="G103" s="15" t="n"/>
      <c r="H103" s="15" t="inlineStr">
        <is>
          <t>Heures contractuelles totales</t>
        </is>
      </c>
      <c r="I103" s="18">
        <f>SUM($G$2:$G$101)</f>
        <v/>
      </c>
      <c r="J103" s="15" t="n"/>
      <c r="K103" s="15" t="n"/>
      <c r="L103" s="15" t="n"/>
      <c r="M103" s="15" t="n"/>
      <c r="N103" s="15" t="n"/>
    </row>
  </sheetData>
  <autoFilter ref="A1:N101"/>
  <dataValidations count="2">
    <dataValidation sqref="C2:C101" showErrorMessage="1" showInputMessage="1" allowBlank="1" type="list">
      <formula1>"CDI,CDD,Temps partiel,Extra,Alternance"</formula1>
    </dataValidation>
    <dataValidation sqref="H2:N101" showErrorMessage="1" showInputMessage="1" allowBlank="1" type="list">
      <formula1>"Disponible,Indisponible,Sous réserve"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8" customWidth="1" min="3" max="3"/>
    <col width="18" customWidth="1" min="4" max="4"/>
    <col width="19" customWidth="1" min="5" max="5"/>
    <col width="4" customWidth="1" min="6" max="6"/>
    <col width="25" customWidth="1" min="7" max="7"/>
    <col width="18" customWidth="1" min="8" max="8"/>
    <col width="4" customWidth="1" min="9" max="9"/>
    <col width="14" customWidth="1" min="10" max="10"/>
    <col width="18" customWidth="1" min="11" max="11"/>
  </cols>
  <sheetData>
    <row r="1" ht="30" customHeight="1">
      <c r="A1" s="19" t="inlineStr">
        <is>
          <t>Tableau de bord hebdomadaire — Planning restauration</t>
        </is>
      </c>
    </row>
    <row r="2">
      <c r="A2" s="20" t="inlineStr">
        <is>
          <t>Période de référence</t>
        </is>
      </c>
      <c r="B2" s="21" t="inlineStr">
        <is>
          <t>Du 05/10/2026 au 11/10/2026</t>
        </is>
      </c>
    </row>
    <row r="3">
      <c r="A3" s="22" t="inlineStr">
        <is>
          <t>Total d’heures planifiées</t>
        </is>
      </c>
      <c r="B3" s="18">
        <f>SUM('Planning'!$J$2:$J$101)</f>
        <v/>
      </c>
    </row>
    <row r="4">
      <c r="A4" s="22" t="inlineStr">
        <is>
          <t>Coût total prévu</t>
        </is>
      </c>
      <c r="B4" s="17">
        <f>SUM('Planning'!$L$2:$L$101)</f>
        <v/>
      </c>
    </row>
    <row r="5">
      <c r="A5" s="22" t="inlineStr">
        <is>
          <t>Coût moyen par heure</t>
        </is>
      </c>
      <c r="B5" s="23">
        <f>IFERROR($B$4/$B$3,0)</f>
        <v/>
      </c>
    </row>
    <row r="6">
      <c r="A6" s="22" t="inlineStr">
        <is>
          <t>Nombre de services</t>
        </is>
      </c>
      <c r="B6" s="24">
        <f>COUNTA('Planning'!$C$2:$C$101)</f>
        <v/>
      </c>
    </row>
    <row r="7">
      <c r="A7" s="22" t="inlineStr">
        <is>
          <t>Nombre de collaborateurs planifiés</t>
        </is>
      </c>
      <c r="B7" s="24">
        <f>IFERROR(COUNTA(UNIQUE('Planning'!$G$2:$G$101))-IF(COUNTIF('Planning'!$G$2:$G$101,"")&gt;0,1,0),0)</f>
        <v/>
      </c>
    </row>
    <row r="8">
      <c r="A8" s="22" t="inlineStr">
        <is>
          <t>Nombre de services à confirmer</t>
        </is>
      </c>
      <c r="B8" s="24">
        <f>COUNTIF('Planning'!$N$2:$N$101,"À confirmer")</f>
        <v/>
      </c>
    </row>
    <row r="9">
      <c r="A9" s="22" t="inlineStr">
        <is>
          <t>Taux de services confirmés</t>
        </is>
      </c>
      <c r="B9" s="25">
        <f>IFERROR(COUNTIF('Planning'!$N$2:$N$101,"Confirmé")/COUNTA('Planning'!$N$2:$N$101),0)</f>
        <v/>
      </c>
    </row>
    <row r="10"/>
    <row r="11">
      <c r="G11" s="20" t="inlineStr">
        <is>
          <t>Heures prévues par poste</t>
        </is>
      </c>
      <c r="J11" s="20" t="inlineStr">
        <is>
          <t>Heures planifiées par date</t>
        </is>
      </c>
    </row>
    <row r="12">
      <c r="A12" s="20" t="inlineStr">
        <is>
          <t>Service</t>
        </is>
      </c>
      <c r="B12" s="20" t="inlineStr">
        <is>
          <t>Nombre de vacations</t>
        </is>
      </c>
      <c r="C12" s="20" t="inlineStr">
        <is>
          <t>Heures prévues</t>
        </is>
      </c>
      <c r="D12" s="20" t="inlineStr">
        <is>
          <t>Coût prévu</t>
        </is>
      </c>
      <c r="E12" s="20" t="inlineStr">
        <is>
          <t>Part du coût total</t>
        </is>
      </c>
      <c r="G12" s="20" t="inlineStr">
        <is>
          <t>Poste</t>
        </is>
      </c>
      <c r="H12" s="20" t="inlineStr">
        <is>
          <t>Heures prévues</t>
        </is>
      </c>
      <c r="J12" s="20" t="inlineStr">
        <is>
          <t>Date</t>
        </is>
      </c>
      <c r="K12" s="20" t="inlineStr">
        <is>
          <t>Heures prévues</t>
        </is>
      </c>
    </row>
    <row r="13">
      <c r="A13" s="3" t="inlineStr">
        <is>
          <t>Déjeuner</t>
        </is>
      </c>
      <c r="B13" s="3">
        <f>COUNTIF('Planning'!$C$2:$C$101,$A13)</f>
        <v/>
      </c>
      <c r="C13" s="8">
        <f>SUMIF('Planning'!$C$2:$C$101,$A13,'Planning'!$J$2:$J$101)</f>
        <v/>
      </c>
      <c r="D13" s="9">
        <f>SUMIF('Planning'!$C$2:$C$101,$A13,'Planning'!$L$2:$L$101)</f>
        <v/>
      </c>
      <c r="E13" s="26">
        <f>IFERROR($D13/$D$15,0)</f>
        <v/>
      </c>
      <c r="G13" s="27" t="inlineStr">
        <is>
          <t>Serveuse</t>
        </is>
      </c>
      <c r="H13" s="8">
        <f>SUMIF('Planning'!$H$2:$H$101,$G13,'Planning'!$J$2:$J$101)</f>
        <v/>
      </c>
      <c r="J13" s="28" t="n">
        <v>46300</v>
      </c>
      <c r="K13" s="8">
        <f>SUMIF('Planning'!$A$2:$A$101,$J13,'Planning'!$J$2:$J$101)</f>
        <v/>
      </c>
    </row>
    <row r="14">
      <c r="A14" s="10" t="inlineStr">
        <is>
          <t>Dîner</t>
        </is>
      </c>
      <c r="B14" s="10">
        <f>COUNTIF('Planning'!$C$2:$C$101,$A14)</f>
        <v/>
      </c>
      <c r="C14" s="11">
        <f>SUMIF('Planning'!$C$2:$C$101,$A14,'Planning'!$J$2:$J$101)</f>
        <v/>
      </c>
      <c r="D14" s="12">
        <f>SUMIF('Planning'!$C$2:$C$101,$A14,'Planning'!$L$2:$L$101)</f>
        <v/>
      </c>
      <c r="E14" s="29">
        <f>IFERROR($D14/$D$15,0)</f>
        <v/>
      </c>
      <c r="G14" s="30" t="inlineStr">
        <is>
          <t>Chef de cuisine</t>
        </is>
      </c>
      <c r="H14" s="11">
        <f>SUMIF('Planning'!$H$2:$H$101,$G14,'Planning'!$J$2:$J$101)</f>
        <v/>
      </c>
      <c r="J14" s="31" t="n">
        <v>46301</v>
      </c>
      <c r="K14" s="11">
        <f>SUMIF('Planning'!$A$2:$A$101,$J14,'Planning'!$J$2:$J$101)</f>
        <v/>
      </c>
    </row>
    <row r="15">
      <c r="A15" s="15" t="inlineStr">
        <is>
          <t>Total</t>
        </is>
      </c>
      <c r="B15" s="15">
        <f>SUM($B$13:$B$14)</f>
        <v/>
      </c>
      <c r="C15" s="18">
        <f>SUM($C$13:$C$14)</f>
        <v/>
      </c>
      <c r="D15" s="17">
        <f>SUM($D$13:$D$14)</f>
        <v/>
      </c>
      <c r="E15" s="32">
        <f>SUM($E$13:$E$14)</f>
        <v/>
      </c>
      <c r="G15" s="27" t="inlineStr">
        <is>
          <t>Commis de cuisine</t>
        </is>
      </c>
      <c r="H15" s="8">
        <f>SUMIF('Planning'!$H$2:$H$101,$G15,'Planning'!$J$2:$J$101)</f>
        <v/>
      </c>
      <c r="J15" s="28" t="n">
        <v>46302</v>
      </c>
      <c r="K15" s="8">
        <f>SUMIF('Planning'!$A$2:$A$101,$J15,'Planning'!$J$2:$J$101)</f>
        <v/>
      </c>
    </row>
    <row r="16">
      <c r="G16" s="30" t="inlineStr">
        <is>
          <t>Serveur</t>
        </is>
      </c>
      <c r="H16" s="11">
        <f>SUMIF('Planning'!$H$2:$H$101,$G16,'Planning'!$J$2:$J$101)</f>
        <v/>
      </c>
      <c r="J16" s="31" t="n">
        <v>46303</v>
      </c>
      <c r="K16" s="11">
        <f>SUMIF('Planning'!$A$2:$A$101,$J16,'Planning'!$J$2:$J$101)</f>
        <v/>
      </c>
    </row>
    <row r="17">
      <c r="G17" s="27" t="inlineStr">
        <is>
          <t>Barmaid</t>
        </is>
      </c>
      <c r="H17" s="8">
        <f>SUMIF('Planning'!$H$2:$H$101,$G17,'Planning'!$J$2:$J$101)</f>
        <v/>
      </c>
      <c r="J17" s="28" t="n">
        <v>46304</v>
      </c>
      <c r="K17" s="8">
        <f>SUMIF('Planning'!$A$2:$A$101,$J17,'Planning'!$J$2:$J$101)</f>
        <v/>
      </c>
    </row>
    <row r="18">
      <c r="G18" s="30" t="inlineStr">
        <is>
          <t>Second de cuisine</t>
        </is>
      </c>
      <c r="H18" s="11">
        <f>SUMIF('Planning'!$H$2:$H$101,$G18,'Planning'!$J$2:$J$101)</f>
        <v/>
      </c>
      <c r="J18" s="31" t="n">
        <v>46305</v>
      </c>
      <c r="K18" s="11">
        <f>SUMIF('Planning'!$A$2:$A$101,$J18,'Planning'!$J$2:$J$101)</f>
        <v/>
      </c>
    </row>
    <row r="19">
      <c r="G19" s="27" t="inlineStr">
        <is>
          <t>Plongeur</t>
        </is>
      </c>
      <c r="H19" s="8">
        <f>SUMIF('Planning'!$H$2:$H$101,$G19,'Planning'!$J$2:$J$101)</f>
        <v/>
      </c>
      <c r="J19" s="28" t="n">
        <v>46306</v>
      </c>
      <c r="K19" s="8">
        <f>SUMIF('Planning'!$A$2:$A$101,$J19,'Planning'!$J$2:$J$101)</f>
        <v/>
      </c>
    </row>
    <row r="20">
      <c r="G20" s="30" t="inlineStr">
        <is>
          <t>Responsable de salle</t>
        </is>
      </c>
      <c r="H20" s="11">
        <f>SUMIF('Planning'!$H$2:$H$101,$G20,'Planning'!$J$2:$J$101)</f>
        <v/>
      </c>
    </row>
    <row r="21">
      <c r="G21" s="27" t="inlineStr">
        <is>
          <t>Cuisinier</t>
        </is>
      </c>
      <c r="H21" s="8">
        <f>SUMIF('Planning'!$H$2:$H$101,$G21,'Planning'!$J$2:$J$101)</f>
        <v/>
      </c>
    </row>
  </sheetData>
  <mergeCells count="1">
    <mergeCell ref="A1:K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05" customWidth="1" min="2" max="2"/>
  </cols>
  <sheetData>
    <row r="1" ht="30" customHeight="1">
      <c r="A1" s="19" t="inlineStr">
        <is>
          <t>Mode d’emploi — Planning restauration</t>
        </is>
      </c>
    </row>
    <row r="2"/>
    <row r="3">
      <c r="A3" s="20" t="inlineStr">
        <is>
          <t>Étape</t>
        </is>
      </c>
      <c r="B3" s="20" t="inlineStr">
        <is>
          <t>Consigne</t>
        </is>
      </c>
    </row>
    <row r="4" ht="42" customHeight="1">
      <c r="A4" s="21" t="inlineStr">
        <is>
          <t>1</t>
        </is>
      </c>
      <c r="B4" s="33" t="inlineStr">
        <is>
          <t>Saisir ou modifier les collaborateurs, contrats, taux horaires et disponibilités dans la feuille « Équipe ».</t>
        </is>
      </c>
    </row>
    <row r="5" ht="42" customHeight="1">
      <c r="A5" s="34" t="inlineStr">
        <is>
          <t>2</t>
        </is>
      </c>
      <c r="B5" s="35" t="inlineStr">
        <is>
          <t>Ajouter les vacations dans la feuille « Planning » en renseignant la date, le service, les horaires, la pause et le collaborateur.</t>
        </is>
      </c>
    </row>
    <row r="6" ht="42" customHeight="1">
      <c r="A6" s="21" t="inlineStr">
        <is>
          <t>3</t>
        </is>
      </c>
      <c r="B6" s="33" t="inlineStr">
        <is>
          <t>Utiliser les listes déroulantes pour le poste, le service et le statut afin de conserver des données homogènes.</t>
        </is>
      </c>
    </row>
    <row r="7" ht="42" customHeight="1">
      <c r="A7" s="34" t="inlineStr">
        <is>
          <t>4</t>
        </is>
      </c>
      <c r="B7" s="35" t="inlineStr">
        <is>
          <t>Vérifier les alertes « À vérifier » et « À confirmer » avant de finaliser le planning hebdomadaire.</t>
        </is>
      </c>
    </row>
    <row r="8" ht="42" customHeight="1">
      <c r="A8" s="21" t="inlineStr">
        <is>
          <t>5</t>
        </is>
      </c>
      <c r="B8" s="33" t="inlineStr">
        <is>
          <t>Consulter la feuille « Synthèse » pour analyser les heures, les coûts, la couverture des postes et la répartition par service.</t>
        </is>
      </c>
    </row>
    <row r="9" ht="42" customHeight="1">
      <c r="A9" s="34" t="inlineStr">
        <is>
          <t>6</t>
        </is>
      </c>
      <c r="B9" s="35" t="inlineStr">
        <is>
          <t>Respecter les règles applicables en France : durée du travail, pauses, repos quotidien, convention collective HCR et suivi des heures supplémentaires.</t>
        </is>
      </c>
    </row>
    <row r="10"/>
    <row r="11"/>
    <row r="12" ht="38" customHeight="1">
      <c r="A12" s="36" t="inlineStr">
        <is>
          <t>Conseil</t>
        </is>
      </c>
      <c r="B12" s="36" t="inlineStr">
        <is>
          <t>Les cellules jaunes correspondent aux informations à saisir ou à modifier. Les colonnes de calcul se mettent à jour automatiquement dans Excel.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2026-10-02T17:52:12Z</dcterms:created>
  <dcterms:modified xmlns:dcterms="http://purl.org/dc/terms/" xmlns:xsi="http://www.w3.org/2001/XMLSchema-instance" xsi:type="dcterms:W3CDTF">2026-10-02T17:52:12Z</dcterms:modified>
</cp:coreProperties>
</file>