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e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&quot; €&quot;"/>
  </numFmts>
  <fonts count="10">
    <font>
      <name val="Calibri"/>
      <family val="2"/>
      <color theme="1"/>
      <sz val="11"/>
      <scheme val="minor"/>
    </font>
    <font>
      <name val="Calibri"/>
      <b val="1"/>
      <color rgb="000E7A54"/>
      <sz val="16"/>
    </font>
    <font>
      <name val="Calibri"/>
      <b val="1"/>
      <color rgb="001F2937"/>
      <sz val="10"/>
    </font>
    <font>
      <name val="Calibri"/>
      <color rgb="001F2937"/>
      <sz val="10"/>
    </font>
    <font>
      <name val="Calibri"/>
      <b val="1"/>
      <color rgb="00FFFFFF"/>
      <sz val="11"/>
    </font>
    <font>
      <name val="Calibri"/>
      <b val="1"/>
      <color rgb="001F2937"/>
      <sz val="11"/>
    </font>
    <font>
      <name val="Calibri"/>
      <b val="1"/>
      <color rgb="000E7A54"/>
      <sz val="12"/>
    </font>
    <font>
      <name val="Calibri"/>
      <i val="1"/>
      <color rgb="006B7280"/>
      <sz val="9"/>
    </font>
    <font>
      <name val="Calibri"/>
      <b val="1"/>
      <color rgb="00FFFFFF"/>
      <sz val="10"/>
    </font>
    <font>
      <b val="1"/>
      <color rgb="001F2937"/>
    </font>
  </fonts>
  <fills count="8">
    <fill>
      <patternFill/>
    </fill>
    <fill>
      <patternFill patternType="gray125"/>
    </fill>
    <fill>
      <patternFill patternType="solid">
        <fgColor rgb="00FFFBEB"/>
        <bgColor rgb="00FFFBEB"/>
      </patternFill>
    </fill>
    <fill>
      <patternFill patternType="solid">
        <fgColor rgb="000E7A54"/>
        <bgColor rgb="000E7A54"/>
      </patternFill>
    </fill>
    <fill>
      <patternFill patternType="solid">
        <fgColor rgb="00EAF7F1"/>
        <bgColor rgb="00EAF7F1"/>
      </patternFill>
    </fill>
    <fill>
      <patternFill patternType="solid">
        <fgColor rgb="00FFFFFF"/>
        <bgColor rgb="00FFFFFF"/>
      </patternFill>
    </fill>
    <fill>
      <patternFill patternType="solid">
        <fgColor rgb="00F97316"/>
        <bgColor rgb="00F97316"/>
      </patternFill>
    </fill>
    <fill>
      <patternFill patternType="solid">
        <fgColor rgb="0012946A"/>
        <bgColor rgb="0012946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0" fontId="3" fillId="2" borderId="0" pivotButton="0" quotePrefix="0" xfId="0"/>
    <xf numFmtId="0" fontId="4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164" fontId="3" fillId="2" borderId="1" applyAlignment="1" pivotButton="0" quotePrefix="0" xfId="0">
      <alignment horizontal="right" vertical="center"/>
    </xf>
    <xf numFmtId="10" fontId="3" fillId="2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/>
    </xf>
    <xf numFmtId="164" fontId="5" fillId="6" borderId="1" applyAlignment="1" pivotButton="0" quotePrefix="0" xfId="0">
      <alignment horizontal="right" vertical="center"/>
    </xf>
    <xf numFmtId="0" fontId="2" fillId="0" borderId="0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164" fontId="6" fillId="4" borderId="1" applyAlignment="1" pivotButton="0" quotePrefix="0" xfId="0">
      <alignment horizontal="right" vertical="center"/>
    </xf>
    <xf numFmtId="0" fontId="7" fillId="0" borderId="0" pivotButton="0" quotePrefix="0" xfId="0"/>
    <xf numFmtId="0" fontId="3" fillId="4" borderId="1" pivotButton="0" quotePrefix="0" xfId="0"/>
    <xf numFmtId="164" fontId="2" fillId="4" borderId="1" pivotButton="0" quotePrefix="0" xfId="0"/>
    <xf numFmtId="0" fontId="3" fillId="5" borderId="1" pivotButton="0" quotePrefix="0" xfId="0"/>
    <xf numFmtId="164" fontId="2" fillId="5" borderId="1" pivotButton="0" quotePrefix="0" xfId="0"/>
    <xf numFmtId="10" fontId="2" fillId="4" borderId="1" pivotButton="0" quotePrefix="0" xfId="0"/>
    <xf numFmtId="0" fontId="8" fillId="7" borderId="0" applyAlignment="1" pivotButton="0" quotePrefix="0" xfId="0">
      <alignment horizontal="center" vertical="center"/>
    </xf>
    <xf numFmtId="10" fontId="3" fillId="4" borderId="1" applyAlignment="1" pivotButton="0" quotePrefix="0" xfId="0">
      <alignment horizontal="center" vertical="center"/>
    </xf>
    <xf numFmtId="10" fontId="3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horizontal="center" vertical="center"/>
    </xf>
    <xf numFmtId="164" fontId="9" fillId="6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16A34A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Total TTC par taux de TVA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bord'!D15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'Tableau de bord'!$A$16:$A$18</f>
            </numRef>
          </cat>
          <val>
            <numRef>
              <f>'Tableau de bord'!$D$16:$D$18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Détail des lignes de facturation (Total TTC)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'Facture'!H10</f>
            </strRef>
          </tx>
          <spPr>
            <a:solidFill xmlns:a="http://schemas.openxmlformats.org/drawingml/2006/main">
              <a:srgbClr val="12946A"/>
            </a:solidFill>
            <a:ln xmlns:a="http://schemas.openxmlformats.org/drawingml/2006/main">
              <a:prstDash val="solid"/>
            </a:ln>
          </spPr>
          <cat>
            <numRef>
              <f>'Facture'!$B$11:$B$19</f>
            </numRef>
          </cat>
          <val>
            <numRef>
              <f>'Facture'!$H$11:$H$19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Ligne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6" customWidth="1" min="1" max="1"/>
    <col width="34" customWidth="1" min="2" max="2"/>
    <col width="10" customWidth="1" min="3" max="3"/>
    <col width="16" customWidth="1" min="4" max="4"/>
    <col width="12" customWidth="1" min="5" max="5"/>
    <col width="16" customWidth="1" min="6" max="6"/>
    <col width="16" customWidth="1" min="7" max="7"/>
    <col width="16" customWidth="1" min="8" max="8"/>
  </cols>
  <sheetData>
    <row r="1" ht="30" customHeight="1">
      <c r="A1" s="1" t="inlineStr">
        <is>
          <t>FACTURE AVEC TVA</t>
        </is>
      </c>
    </row>
    <row r="3">
      <c r="A3" s="2" t="inlineStr">
        <is>
          <t>Émetteur :</t>
        </is>
      </c>
      <c r="E3" s="2" t="inlineStr">
        <is>
          <t>Client :</t>
        </is>
      </c>
    </row>
    <row r="4">
      <c r="A4" s="3" t="inlineStr">
        <is>
          <t>Excel Taf SARL</t>
        </is>
      </c>
      <c r="E4" s="3" t="inlineStr">
        <is>
          <t>Camille Dubois</t>
        </is>
      </c>
      <c r="F4" s="4" t="n"/>
    </row>
    <row r="5">
      <c r="A5" s="3" t="inlineStr">
        <is>
          <t>12 rue des Lilas, 75011 Paris</t>
        </is>
      </c>
      <c r="E5" s="3" t="inlineStr">
        <is>
          <t>8 avenue Victor Hugo, 69002 Lyon</t>
        </is>
      </c>
      <c r="F5" s="4" t="n"/>
    </row>
    <row r="6">
      <c r="A6" s="3" t="inlineStr">
        <is>
          <t>SIRET : 812 345 678 00019</t>
        </is>
      </c>
      <c r="E6" s="2" t="inlineStr">
        <is>
          <t>N° facture :</t>
        </is>
      </c>
      <c r="F6" s="4" t="inlineStr">
        <is>
          <t>F2026-0142</t>
        </is>
      </c>
    </row>
    <row r="7">
      <c r="A7" s="3" t="inlineStr">
        <is>
          <t>TVA intracom. : FR32812345678</t>
        </is>
      </c>
      <c r="E7" s="2" t="inlineStr">
        <is>
          <t>Date facture :</t>
        </is>
      </c>
      <c r="F7" s="4" t="inlineStr">
        <is>
          <t>21/07/2026</t>
        </is>
      </c>
    </row>
    <row r="8">
      <c r="E8" s="2" t="inlineStr">
        <is>
          <t>Échéance :</t>
        </is>
      </c>
      <c r="F8" s="4" t="inlineStr">
        <is>
          <t>20/08/2026</t>
        </is>
      </c>
    </row>
    <row r="10" ht="20" customHeight="1">
      <c r="A10" s="5" t="inlineStr">
        <is>
          <t>N°</t>
        </is>
      </c>
      <c r="B10" s="5" t="inlineStr">
        <is>
          <t>Désignation</t>
        </is>
      </c>
      <c r="C10" s="5" t="inlineStr">
        <is>
          <t>Quantité</t>
        </is>
      </c>
      <c r="D10" s="5" t="inlineStr">
        <is>
          <t>Prix unit. HT</t>
        </is>
      </c>
      <c r="E10" s="5" t="inlineStr">
        <is>
          <t>Taux TVA</t>
        </is>
      </c>
      <c r="F10" s="5" t="inlineStr">
        <is>
          <t>Total HT</t>
        </is>
      </c>
      <c r="G10" s="5" t="inlineStr">
        <is>
          <t>Montant TVA</t>
        </is>
      </c>
      <c r="H10" s="5" t="inlineStr">
        <is>
          <t>Total TTC</t>
        </is>
      </c>
    </row>
    <row r="11">
      <c r="A11" s="6" t="n">
        <v>1</v>
      </c>
      <c r="B11" s="7" t="inlineStr">
        <is>
          <t>Prestation de conseil informatique</t>
        </is>
      </c>
      <c r="C11" s="8" t="n">
        <v>2</v>
      </c>
      <c r="D11" s="9" t="n">
        <v>450</v>
      </c>
      <c r="E11" s="10" t="n">
        <v>0.2</v>
      </c>
      <c r="F11" s="11">
        <f>C11*D11</f>
        <v/>
      </c>
      <c r="G11" s="11">
        <f>F11*E11</f>
        <v/>
      </c>
      <c r="H11" s="11">
        <f>F11+G11</f>
        <v/>
      </c>
    </row>
    <row r="12">
      <c r="A12" s="12" t="n">
        <v>2</v>
      </c>
      <c r="B12" s="13" t="inlineStr">
        <is>
          <t>Développement site web</t>
        </is>
      </c>
      <c r="C12" s="8" t="n">
        <v>1</v>
      </c>
      <c r="D12" s="9" t="n">
        <v>1200</v>
      </c>
      <c r="E12" s="10" t="n">
        <v>0.2</v>
      </c>
      <c r="F12" s="14">
        <f>C12*D12</f>
        <v/>
      </c>
      <c r="G12" s="14">
        <f>F12*E12</f>
        <v/>
      </c>
      <c r="H12" s="14">
        <f>F12+G12</f>
        <v/>
      </c>
    </row>
    <row r="13">
      <c r="A13" s="6" t="n">
        <v>3</v>
      </c>
      <c r="B13" s="7" t="inlineStr">
        <is>
          <t>Formation utilisateurs (jour)</t>
        </is>
      </c>
      <c r="C13" s="8" t="n">
        <v>3</v>
      </c>
      <c r="D13" s="9" t="n">
        <v>350</v>
      </c>
      <c r="E13" s="10" t="n">
        <v>0.2</v>
      </c>
      <c r="F13" s="11">
        <f>C13*D13</f>
        <v/>
      </c>
      <c r="G13" s="11">
        <f>F13*E13</f>
        <v/>
      </c>
      <c r="H13" s="11">
        <f>F13+G13</f>
        <v/>
      </c>
    </row>
    <row r="14">
      <c r="A14" s="12" t="n">
        <v>4</v>
      </c>
      <c r="B14" s="13" t="inlineStr">
        <is>
          <t>Maintenance mensuelle</t>
        </is>
      </c>
      <c r="C14" s="8" t="n">
        <v>1</v>
      </c>
      <c r="D14" s="9" t="n">
        <v>180</v>
      </c>
      <c r="E14" s="10" t="n">
        <v>0.2</v>
      </c>
      <c r="F14" s="14">
        <f>C14*D14</f>
        <v/>
      </c>
      <c r="G14" s="14">
        <f>F14*E14</f>
        <v/>
      </c>
      <c r="H14" s="14">
        <f>F14+G14</f>
        <v/>
      </c>
    </row>
    <row r="15">
      <c r="A15" s="6" t="n">
        <v>5</v>
      </c>
      <c r="B15" s="7" t="inlineStr">
        <is>
          <t>Licence logiciel annuelle</t>
        </is>
      </c>
      <c r="C15" s="8" t="n">
        <v>5</v>
      </c>
      <c r="D15" s="9" t="n">
        <v>90</v>
      </c>
      <c r="E15" s="10" t="n">
        <v>0.2</v>
      </c>
      <c r="F15" s="11">
        <f>C15*D15</f>
        <v/>
      </c>
      <c r="G15" s="11">
        <f>F15*E15</f>
        <v/>
      </c>
      <c r="H15" s="11">
        <f>F15+G15</f>
        <v/>
      </c>
    </row>
    <row r="16">
      <c r="A16" s="12" t="n">
        <v>6</v>
      </c>
      <c r="B16" s="13" t="inlineStr">
        <is>
          <t>Hébergement serveur (an)</t>
        </is>
      </c>
      <c r="C16" s="8" t="n">
        <v>1</v>
      </c>
      <c r="D16" s="9" t="n">
        <v>240</v>
      </c>
      <c r="E16" s="10" t="n">
        <v>0.2</v>
      </c>
      <c r="F16" s="14">
        <f>C16*D16</f>
        <v/>
      </c>
      <c r="G16" s="14">
        <f>F16*E16</f>
        <v/>
      </c>
      <c r="H16" s="14">
        <f>F16+G16</f>
        <v/>
      </c>
    </row>
    <row r="17">
      <c r="A17" s="6" t="n">
        <v>7</v>
      </c>
      <c r="B17" s="7" t="inlineStr">
        <is>
          <t>Rédaction cahier des charges</t>
        </is>
      </c>
      <c r="C17" s="8" t="n">
        <v>1</v>
      </c>
      <c r="D17" s="9" t="n">
        <v>600</v>
      </c>
      <c r="E17" s="10" t="n">
        <v>0.1</v>
      </c>
      <c r="F17" s="11">
        <f>C17*D17</f>
        <v/>
      </c>
      <c r="G17" s="11">
        <f>F17*E17</f>
        <v/>
      </c>
      <c r="H17" s="11">
        <f>F17+G17</f>
        <v/>
      </c>
    </row>
    <row r="18">
      <c r="A18" s="12" t="n">
        <v>8</v>
      </c>
      <c r="B18" s="13" t="inlineStr">
        <is>
          <t>Support technique (heure)</t>
        </is>
      </c>
      <c r="C18" s="8" t="n">
        <v>6</v>
      </c>
      <c r="D18" s="9" t="n">
        <v>65</v>
      </c>
      <c r="E18" s="10" t="n">
        <v>0.2</v>
      </c>
      <c r="F18" s="14">
        <f>C18*D18</f>
        <v/>
      </c>
      <c r="G18" s="14">
        <f>F18*E18</f>
        <v/>
      </c>
      <c r="H18" s="14">
        <f>F18+G18</f>
        <v/>
      </c>
    </row>
    <row r="19">
      <c r="A19" s="6" t="n">
        <v>9</v>
      </c>
      <c r="B19" s="7" t="inlineStr">
        <is>
          <t>Livraison et installation</t>
        </is>
      </c>
      <c r="C19" s="8" t="n">
        <v>1</v>
      </c>
      <c r="D19" s="9" t="n">
        <v>120</v>
      </c>
      <c r="E19" s="10" t="n">
        <v>0.055</v>
      </c>
      <c r="F19" s="11">
        <f>C19*D19</f>
        <v/>
      </c>
      <c r="G19" s="11">
        <f>F19*E19</f>
        <v/>
      </c>
      <c r="H19" s="11">
        <f>F19+G19</f>
        <v/>
      </c>
    </row>
    <row r="20">
      <c r="A20" s="15" t="n"/>
      <c r="B20" s="16" t="inlineStr">
        <is>
          <t>TOTAUX</t>
        </is>
      </c>
      <c r="C20" s="15" t="n"/>
      <c r="D20" s="17" t="n"/>
      <c r="E20" s="15" t="n"/>
      <c r="F20" s="17">
        <f>SUM(F11:F19)</f>
        <v/>
      </c>
      <c r="G20" s="17">
        <f>SUM(G11:G19)</f>
        <v/>
      </c>
      <c r="H20" s="17">
        <f>SUM(H11:H19)</f>
        <v/>
      </c>
    </row>
    <row r="22">
      <c r="F22" s="18" t="inlineStr">
        <is>
          <t>Total HT</t>
        </is>
      </c>
      <c r="H22" s="19">
        <f>F20</f>
        <v/>
      </c>
    </row>
    <row r="23">
      <c r="F23" s="18" t="inlineStr">
        <is>
          <t>Total TVA</t>
        </is>
      </c>
      <c r="H23" s="19">
        <f>G20</f>
        <v/>
      </c>
    </row>
    <row r="24">
      <c r="F24" s="18" t="inlineStr">
        <is>
          <t>Total TTC à payer</t>
        </is>
      </c>
      <c r="H24" s="20">
        <f>H20</f>
        <v/>
      </c>
    </row>
    <row r="26">
      <c r="A26" s="21" t="inlineStr">
        <is>
          <t>Conditions de paiement : virement bancaire sous 30 jours. TVA non applicable, art. 293 B du CGI si applicable.</t>
        </is>
      </c>
    </row>
    <row r="28">
      <c r="A28" s="2" t="inlineStr">
        <is>
          <t>Statut règlement :</t>
        </is>
      </c>
      <c r="B28" s="4" t="inlineStr">
        <is>
          <t>En attente</t>
        </is>
      </c>
    </row>
  </sheetData>
  <mergeCells count="2">
    <mergeCell ref="A1:H1"/>
    <mergeCell ref="A26:H26"/>
  </mergeCells>
  <conditionalFormatting sqref="B28">
    <cfRule type="expression" priority="1" dxfId="0">
      <formula>$B$28="En retard"</formula>
    </cfRule>
    <cfRule type="expression" priority="2" dxfId="1">
      <formula>$B$28="Payée"</formula>
    </cfRule>
  </conditionalFormatting>
  <dataValidations count="1">
    <dataValidation sqref="B28" showErrorMessage="1" showInputMessage="1" allowBlank="1" type="list">
      <formula1>"Payée,En attente,En retard"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28" customHeight="1">
      <c r="A1" s="1" t="inlineStr">
        <is>
          <t>TABLEAU DE BORD - SYNTHÈSE FACTURATION</t>
        </is>
      </c>
    </row>
    <row r="3">
      <c r="A3" s="5" t="inlineStr">
        <is>
          <t>Indicateur</t>
        </is>
      </c>
      <c r="B3" s="5" t="inlineStr">
        <is>
          <t>Valeur</t>
        </is>
      </c>
    </row>
    <row r="4">
      <c r="A4" s="22" t="inlineStr">
        <is>
          <t>Nombre de lignes de facturation</t>
        </is>
      </c>
      <c r="B4" s="23">
        <f>COUNTA(Facture!B11:B19)</f>
        <v/>
      </c>
    </row>
    <row r="5">
      <c r="A5" s="24" t="inlineStr">
        <is>
          <t>Total HT</t>
        </is>
      </c>
      <c r="B5" s="25">
        <f>Facture!F20</f>
        <v/>
      </c>
    </row>
    <row r="6">
      <c r="A6" s="22" t="inlineStr">
        <is>
          <t>Total TVA collectée</t>
        </is>
      </c>
      <c r="B6" s="23">
        <f>Facture!G20</f>
        <v/>
      </c>
    </row>
    <row r="7">
      <c r="A7" s="24" t="inlineStr">
        <is>
          <t>Total TTC</t>
        </is>
      </c>
      <c r="B7" s="25">
        <f>Facture!H20</f>
        <v/>
      </c>
    </row>
    <row r="8">
      <c r="A8" s="22" t="inlineStr">
        <is>
          <t>Taux de TVA moyen pondéré</t>
        </is>
      </c>
      <c r="B8" s="26">
        <f>IFERROR(Facture!G20/Facture!F20,0)</f>
        <v/>
      </c>
    </row>
    <row r="9">
      <c r="A9" s="24" t="inlineStr">
        <is>
          <t>Montant HT moyen par ligne</t>
        </is>
      </c>
      <c r="B9" s="25">
        <f>IFERROR(AVERAGE(Facture!F11:F19),0)</f>
        <v/>
      </c>
    </row>
    <row r="10">
      <c r="A10" s="22" t="inlineStr">
        <is>
          <t>Ligne la plus élevée (TTC)</t>
        </is>
      </c>
      <c r="B10" s="23">
        <f>MAX(Facture!H11:H19)</f>
        <v/>
      </c>
    </row>
    <row r="11">
      <c r="A11" s="24" t="inlineStr">
        <is>
          <t>Ligne la plus faible (TTC)</t>
        </is>
      </c>
      <c r="B11" s="25">
        <f>MIN(Facture!H11:H19)</f>
        <v/>
      </c>
    </row>
    <row r="14">
      <c r="A14" s="27" t="inlineStr">
        <is>
          <t>Répartition par taux de TVA</t>
        </is>
      </c>
    </row>
    <row r="15">
      <c r="A15" s="5" t="inlineStr">
        <is>
          <t>Taux TVA</t>
        </is>
      </c>
      <c r="B15" s="5" t="inlineStr">
        <is>
          <t>Base HT</t>
        </is>
      </c>
      <c r="C15" s="5" t="inlineStr">
        <is>
          <t>Montant TVA</t>
        </is>
      </c>
      <c r="D15" s="5" t="inlineStr">
        <is>
          <t>Total TTC</t>
        </is>
      </c>
    </row>
    <row r="16">
      <c r="A16" s="28" t="n">
        <v>0.2</v>
      </c>
      <c r="B16" s="11">
        <f>SUMIF(Facture!E11:E19,A16,Facture!F11:F19)</f>
        <v/>
      </c>
      <c r="C16" s="11">
        <f>SUMIF(Facture!E11:E19,A16,Facture!G11:G19)</f>
        <v/>
      </c>
      <c r="D16" s="11">
        <f>B16+C16</f>
        <v/>
      </c>
    </row>
    <row r="17">
      <c r="A17" s="29" t="n">
        <v>0.1</v>
      </c>
      <c r="B17" s="14">
        <f>SUMIF(Facture!E11:E19,A17,Facture!F11:F19)</f>
        <v/>
      </c>
      <c r="C17" s="14">
        <f>SUMIF(Facture!E11:E19,A17,Facture!G11:G19)</f>
        <v/>
      </c>
      <c r="D17" s="14">
        <f>B17+C17</f>
        <v/>
      </c>
    </row>
    <row r="18">
      <c r="A18" s="28" t="n">
        <v>0.055</v>
      </c>
      <c r="B18" s="11">
        <f>SUMIF(Facture!E11:E19,A18,Facture!F11:F19)</f>
        <v/>
      </c>
      <c r="C18" s="11">
        <f>SUMIF(Facture!E11:E19,A18,Facture!G11:G19)</f>
        <v/>
      </c>
      <c r="D18" s="11">
        <f>B18+C18</f>
        <v/>
      </c>
    </row>
    <row r="19">
      <c r="A19" s="30" t="inlineStr">
        <is>
          <t>TOTAL</t>
        </is>
      </c>
      <c r="B19" s="31">
        <f>SUM(B16:B18)</f>
        <v/>
      </c>
      <c r="C19" s="31">
        <f>SUM(C16:C18)</f>
        <v/>
      </c>
      <c r="D19" s="31">
        <f>SUM(D16:D18)</f>
        <v/>
      </c>
    </row>
  </sheetData>
  <mergeCells count="2">
    <mergeCell ref="A1:E1"/>
    <mergeCell ref="A14:D1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8" customHeight="1">
      <c r="A1" s="1" t="inlineStr">
        <is>
          <t>MODE D'EMPLOI</t>
        </is>
      </c>
    </row>
    <row r="3" ht="34" customHeight="1">
      <c r="A3" s="32" t="inlineStr">
        <is>
          <t>Objectif du classeur</t>
        </is>
      </c>
      <c r="B3" s="33" t="inlineStr">
        <is>
          <t>Ce classeur permet d'établir une facture avec calcul automatique de la TVA, de suivre le statut de règlement et de visualiser la répartition des montants.</t>
        </is>
      </c>
    </row>
    <row r="4" ht="34" customHeight="1">
      <c r="A4" s="32" t="inlineStr">
        <is>
          <t>Feuille Facture</t>
        </is>
      </c>
      <c r="B4" s="33" t="inlineStr">
        <is>
          <t>Contient l'en-tête émetteur/client, les lignes de facturation et les totaux HT, TVA et TTC calculés automatiquement.</t>
        </is>
      </c>
    </row>
    <row r="5" ht="34" customHeight="1">
      <c r="A5" s="32" t="inlineStr">
        <is>
          <t>Colonnes éditables (fond jaune)</t>
        </is>
      </c>
      <c r="B5" s="33" t="inlineStr">
        <is>
          <t>Quantité, Prix unitaire HT, Taux TVA et Statut règlement sont à saisir ou modifier ; toutes les autres cellules se recalculent automatiquement.</t>
        </is>
      </c>
    </row>
    <row r="6" ht="34" customHeight="1">
      <c r="A6" s="32" t="inlineStr">
        <is>
          <t>Colonne Total HT</t>
        </is>
      </c>
      <c r="B6" s="33" t="inlineStr">
        <is>
          <t>Formule = Quantité x Prix unitaire HT (colonne F).</t>
        </is>
      </c>
    </row>
    <row r="7" ht="34" customHeight="1">
      <c r="A7" s="32" t="inlineStr">
        <is>
          <t>Colonne Montant TVA</t>
        </is>
      </c>
      <c r="B7" s="33" t="inlineStr">
        <is>
          <t>Formule = Total HT x Taux TVA (colonne G).</t>
        </is>
      </c>
    </row>
    <row r="8" ht="34" customHeight="1">
      <c r="A8" s="32" t="inlineStr">
        <is>
          <t>Colonne Total TTC</t>
        </is>
      </c>
      <c r="B8" s="33" t="inlineStr">
        <is>
          <t>Formule = Total HT + Montant TVA (colonne H).</t>
        </is>
      </c>
    </row>
    <row r="9" ht="34" customHeight="1">
      <c r="A9" s="32" t="inlineStr">
        <is>
          <t>Statut règlement</t>
        </is>
      </c>
      <c r="B9" s="33" t="inlineStr">
        <is>
          <t>Liste déroulante Payée / En attente / En retard avec mise en forme conditionnelle (vert si payée, rouge si en retard).</t>
        </is>
      </c>
    </row>
    <row r="10" ht="34" customHeight="1">
      <c r="A10" s="32" t="inlineStr">
        <is>
          <t>Feuille Tableau de bord</t>
        </is>
      </c>
      <c r="B10" s="33" t="inlineStr">
        <is>
          <t>Synthèse des indicateurs clés (totaux, moyennes, taux de TVA moyen pondéré), répartition par taux de TVA et graphiques (camembert et histogramme).</t>
        </is>
      </c>
    </row>
    <row r="11" ht="34" customHeight="1">
      <c r="A11" s="32" t="inlineStr">
        <is>
          <t>Personnalisation</t>
        </is>
      </c>
      <c r="B11" s="33" t="inlineStr">
        <is>
          <t>Modifiez librement les désignations, quantités, prix et taux de TVA dans la feuille Facture : tous les calculs et graphiques se mettent à jour automatiquement.</t>
        </is>
      </c>
    </row>
    <row r="12" ht="34" customHeight="1">
      <c r="A12" s="32" t="inlineStr">
        <is>
          <t>Taux de TVA en France</t>
        </is>
      </c>
      <c r="B12" s="33" t="inlineStr">
        <is>
          <t>Taux normal 20 %, taux intermédiaire 10 %, taux réduit 5,5 %, taux particulier 2,1 % (non utilisé ici par défaut).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2026-07-21T16:40:00Z</dcterms:created>
  <dcterms:modified xmlns:dcterms="http://purl.org/dc/terms/" xmlns:xsi="http://www.w3.org/2001/XMLSchema-instance" xsi:type="dcterms:W3CDTF">2026-07-21T16:40:00Z</dcterms:modified>
</cp:coreProperties>
</file>