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Mensuel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1F2937"/>
      <sz val="11"/>
    </font>
    <font>
      <name val="Calibri"/>
      <b val="1"/>
      <color rgb="001F2937"/>
      <sz val="10.5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FFFBEB"/>
      </patternFill>
    </fill>
    <fill>
      <patternFill patternType="solid">
        <fgColor rgb="00EAF7F1"/>
      </patternFill>
    </fill>
    <fill>
      <patternFill patternType="solid">
        <fgColor rgb="00FFFFFF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4" fillId="3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165" fontId="5" fillId="6" borderId="1" applyAlignment="1" pivotButton="0" quotePrefix="0" xfId="0">
      <alignment horizontal="center" vertical="center"/>
    </xf>
    <xf numFmtId="0" fontId="6" fillId="0" borderId="0" pivotButton="0" quotePrefix="0" xfId="0"/>
    <xf numFmtId="0" fontId="4" fillId="0" borderId="1" pivotButton="0" quotePrefix="0" xfId="0"/>
    <xf numFmtId="0" fontId="0" fillId="3" borderId="1" pivotButton="0" quotePrefix="0" xfId="0"/>
    <xf numFmtId="164" fontId="0" fillId="0" borderId="1" pivotButton="0" quotePrefix="0" xfId="0"/>
    <xf numFmtId="0" fontId="1" fillId="0" borderId="0" pivotButton="0" quotePrefix="0" xfId="0"/>
    <xf numFmtId="0" fontId="3" fillId="7" borderId="0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4" fillId="4" borderId="1" pivotButton="0" quotePrefix="0" xfId="0"/>
    <xf numFmtId="0" fontId="6" fillId="4" borderId="1" applyAlignment="1" pivotButton="0" quotePrefix="0" xfId="0">
      <alignment horizontal="center" vertical="center"/>
    </xf>
    <xf numFmtId="0" fontId="4" fillId="5" borderId="1" pivotButton="0" quotePrefix="0" xfId="0"/>
    <xf numFmtId="0" fontId="6" fillId="5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 wrapText="1"/>
    </xf>
    <xf numFmtId="0" fontId="3" fillId="7" borderId="1" pivotButton="0" quotePrefix="0" xfId="0"/>
    <xf numFmtId="0" fontId="0" fillId="7" borderId="1" pivotButton="0" quotePrefix="0" xfId="0"/>
    <xf numFmtId="0" fontId="6" fillId="5" borderId="1" pivotButton="0" quotePrefix="0" xfId="0"/>
    <xf numFmtId="0" fontId="4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6" fillId="4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0" fillId="4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.5"/>
      </font>
    </dxf>
    <dxf>
      <font>
        <name val="Calibri"/>
        <b val="1"/>
        <color rgb="0016A34A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prévu vs Montant réel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 Mensuel'!C3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'Budget Mensuel'!$A$4:$A$13</f>
            </numRef>
          </cat>
          <val>
            <numRef>
              <f>'Budget Mensuel'!$C$4:$C$13</f>
            </numRef>
          </val>
        </ser>
        <ser>
          <idx val="1"/>
          <order val="1"/>
          <tx>
            <strRef>
              <f>'Budget Mensuel'!D3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'Budget Mensuel'!$A$4:$A$13</f>
            </numRef>
          </cat>
          <val>
            <numRef>
              <f>'Budget Mensuel'!$D$4:$D$13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dépenses réelles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'Budget Mensuel'!$A$6:$A$12</f>
            </numRef>
          </cat>
          <val>
            <numRef>
              <f>'Budget Mensuel'!$D$6:$D$12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16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14" customWidth="1" min="4" max="4"/>
    <col width="13" customWidth="1" min="5" max="5"/>
    <col width="12" customWidth="1" min="6" max="6"/>
    <col width="18" customWidth="1" min="7" max="7"/>
  </cols>
  <sheetData>
    <row r="1" ht="26" customHeight="1">
      <c r="A1" s="1" t="inlineStr">
        <is>
          <t>Budget Mensuel - Juillet 2026</t>
        </is>
      </c>
    </row>
    <row r="2">
      <c r="A2" s="2" t="inlineStr">
        <is>
          <t>Foyer : Camille et Julien Moreau - Ville : Lyon</t>
        </is>
      </c>
    </row>
    <row r="3">
      <c r="A3" s="3" t="inlineStr">
        <is>
          <t>Catégorie</t>
        </is>
      </c>
      <c r="B3" s="3" t="inlineStr">
        <is>
          <t>Type</t>
        </is>
      </c>
      <c r="C3" s="3" t="inlineStr">
        <is>
          <t>Budget prévu</t>
        </is>
      </c>
      <c r="D3" s="3" t="inlineStr">
        <is>
          <t>Montant réel</t>
        </is>
      </c>
      <c r="E3" s="3" t="inlineStr">
        <is>
          <t>Écart</t>
        </is>
      </c>
      <c r="F3" s="3" t="inlineStr">
        <is>
          <t>% réalisé</t>
        </is>
      </c>
      <c r="G3" s="3" t="inlineStr">
        <is>
          <t>Statut</t>
        </is>
      </c>
    </row>
    <row r="4">
      <c r="A4" s="4" t="inlineStr">
        <is>
          <t>Salaire</t>
        </is>
      </c>
      <c r="B4" s="4" t="inlineStr">
        <is>
          <t>Revenu</t>
        </is>
      </c>
      <c r="C4" s="5" t="n">
        <v>2600</v>
      </c>
      <c r="D4" s="5" t="n">
        <v>2600</v>
      </c>
      <c r="E4" s="6">
        <f>IF(B4="Revenu",D4-C4,C4-D4)</f>
        <v/>
      </c>
      <c r="F4" s="7">
        <f>IFERROR(D4/C4,0)</f>
        <v/>
      </c>
      <c r="G4" s="8">
        <f>IF(B4="Revenu",IF(D4&gt;=C4,"Objectif atteint","En dessous"),IF(D4&lt;=C4,"Maîtrisé","Dépassement"))</f>
        <v/>
      </c>
    </row>
    <row r="5">
      <c r="A5" s="9" t="inlineStr">
        <is>
          <t>Freelance</t>
        </is>
      </c>
      <c r="B5" s="9" t="inlineStr">
        <is>
          <t>Revenu</t>
        </is>
      </c>
      <c r="C5" s="5" t="n">
        <v>450</v>
      </c>
      <c r="D5" s="5" t="n">
        <v>380</v>
      </c>
      <c r="E5" s="6">
        <f>IF(B5="Revenu",D5-C5,C5-D5)</f>
        <v/>
      </c>
      <c r="F5" s="7">
        <f>IFERROR(D5/C5,0)</f>
        <v/>
      </c>
      <c r="G5" s="8">
        <f>IF(B5="Revenu",IF(D5&gt;=C5,"Objectif atteint","En dessous"),IF(D5&lt;=C5,"Maîtrisé","Dépassement"))</f>
        <v/>
      </c>
    </row>
    <row r="6">
      <c r="A6" s="4" t="inlineStr">
        <is>
          <t>Loyer</t>
        </is>
      </c>
      <c r="B6" s="4" t="inlineStr">
        <is>
          <t>Dépense</t>
        </is>
      </c>
      <c r="C6" s="5" t="n">
        <v>850</v>
      </c>
      <c r="D6" s="5" t="n">
        <v>850</v>
      </c>
      <c r="E6" s="6">
        <f>IF(B6="Revenu",D6-C6,C6-D6)</f>
        <v/>
      </c>
      <c r="F6" s="7">
        <f>IFERROR(D6/C6,0)</f>
        <v/>
      </c>
      <c r="G6" s="8">
        <f>IF(B6="Revenu",IF(D6&gt;=C6,"Objectif atteint","En dessous"),IF(D6&lt;=C6,"Maîtrisé","Dépassement"))</f>
        <v/>
      </c>
    </row>
    <row r="7">
      <c r="A7" s="9" t="inlineStr">
        <is>
          <t>Alimentation</t>
        </is>
      </c>
      <c r="B7" s="9" t="inlineStr">
        <is>
          <t>Dépense</t>
        </is>
      </c>
      <c r="C7" s="5" t="n">
        <v>420</v>
      </c>
      <c r="D7" s="5" t="n">
        <v>465</v>
      </c>
      <c r="E7" s="6">
        <f>IF(B7="Revenu",D7-C7,C7-D7)</f>
        <v/>
      </c>
      <c r="F7" s="7">
        <f>IFERROR(D7/C7,0)</f>
        <v/>
      </c>
      <c r="G7" s="8">
        <f>IF(B7="Revenu",IF(D7&gt;=C7,"Objectif atteint","En dessous"),IF(D7&lt;=C7,"Maîtrisé","Dépassement"))</f>
        <v/>
      </c>
    </row>
    <row r="8">
      <c r="A8" s="4" t="inlineStr">
        <is>
          <t>Transport</t>
        </is>
      </c>
      <c r="B8" s="4" t="inlineStr">
        <is>
          <t>Dépense</t>
        </is>
      </c>
      <c r="C8" s="5" t="n">
        <v>120</v>
      </c>
      <c r="D8" s="5" t="n">
        <v>105</v>
      </c>
      <c r="E8" s="6">
        <f>IF(B8="Revenu",D8-C8,C8-D8)</f>
        <v/>
      </c>
      <c r="F8" s="7">
        <f>IFERROR(D8/C8,0)</f>
        <v/>
      </c>
      <c r="G8" s="8">
        <f>IF(B8="Revenu",IF(D8&gt;=C8,"Objectif atteint","En dessous"),IF(D8&lt;=C8,"Maîtrisé","Dépassement"))</f>
        <v/>
      </c>
    </row>
    <row r="9">
      <c r="A9" s="9" t="inlineStr">
        <is>
          <t>Loisirs</t>
        </is>
      </c>
      <c r="B9" s="9" t="inlineStr">
        <is>
          <t>Dépense</t>
        </is>
      </c>
      <c r="C9" s="5" t="n">
        <v>150</v>
      </c>
      <c r="D9" s="5" t="n">
        <v>210</v>
      </c>
      <c r="E9" s="6">
        <f>IF(B9="Revenu",D9-C9,C9-D9)</f>
        <v/>
      </c>
      <c r="F9" s="7">
        <f>IFERROR(D9/C9,0)</f>
        <v/>
      </c>
      <c r="G9" s="8">
        <f>IF(B9="Revenu",IF(D9&gt;=C9,"Objectif atteint","En dessous"),IF(D9&lt;=C9,"Maîtrisé","Dépassement"))</f>
        <v/>
      </c>
    </row>
    <row r="10">
      <c r="A10" s="4" t="inlineStr">
        <is>
          <t>Santé</t>
        </is>
      </c>
      <c r="B10" s="4" t="inlineStr">
        <is>
          <t>Dépense</t>
        </is>
      </c>
      <c r="C10" s="5" t="n">
        <v>60</v>
      </c>
      <c r="D10" s="5" t="n">
        <v>45</v>
      </c>
      <c r="E10" s="6">
        <f>IF(B10="Revenu",D10-C10,C10-D10)</f>
        <v/>
      </c>
      <c r="F10" s="7">
        <f>IFERROR(D10/C10,0)</f>
        <v/>
      </c>
      <c r="G10" s="8">
        <f>IF(B10="Revenu",IF(D10&gt;=C10,"Objectif atteint","En dessous"),IF(D10&lt;=C10,"Maîtrisé","Dépassement"))</f>
        <v/>
      </c>
    </row>
    <row r="11">
      <c r="A11" s="9" t="inlineStr">
        <is>
          <t>Assurance</t>
        </is>
      </c>
      <c r="B11" s="9" t="inlineStr">
        <is>
          <t>Dépense</t>
        </is>
      </c>
      <c r="C11" s="5" t="n">
        <v>95</v>
      </c>
      <c r="D11" s="5" t="n">
        <v>95</v>
      </c>
      <c r="E11" s="6">
        <f>IF(B11="Revenu",D11-C11,C11-D11)</f>
        <v/>
      </c>
      <c r="F11" s="7">
        <f>IFERROR(D11/C11,0)</f>
        <v/>
      </c>
      <c r="G11" s="8">
        <f>IF(B11="Revenu",IF(D11&gt;=C11,"Objectif atteint","En dessous"),IF(D11&lt;=C11,"Maîtrisé","Dépassement"))</f>
        <v/>
      </c>
    </row>
    <row r="12">
      <c r="A12" s="4" t="inlineStr">
        <is>
          <t>Abonnements</t>
        </is>
      </c>
      <c r="B12" s="4" t="inlineStr">
        <is>
          <t>Dépense</t>
        </is>
      </c>
      <c r="C12" s="5" t="n">
        <v>45</v>
      </c>
      <c r="D12" s="5" t="n">
        <v>52</v>
      </c>
      <c r="E12" s="6">
        <f>IF(B12="Revenu",D12-C12,C12-D12)</f>
        <v/>
      </c>
      <c r="F12" s="7">
        <f>IFERROR(D12/C12,0)</f>
        <v/>
      </c>
      <c r="G12" s="8">
        <f>IF(B12="Revenu",IF(D12&gt;=C12,"Objectif atteint","En dessous"),IF(D12&lt;=C12,"Maîtrisé","Dépassement"))</f>
        <v/>
      </c>
    </row>
    <row r="13">
      <c r="A13" s="9" t="inlineStr">
        <is>
          <t>Épargne</t>
        </is>
      </c>
      <c r="B13" s="9" t="inlineStr">
        <is>
          <t>Dépense</t>
        </is>
      </c>
      <c r="C13" s="5" t="n">
        <v>300</v>
      </c>
      <c r="D13" s="5" t="n">
        <v>300</v>
      </c>
      <c r="E13" s="6">
        <f>IF(B13="Revenu",D13-C13,C13-D13)</f>
        <v/>
      </c>
      <c r="F13" s="7">
        <f>IFERROR(D13/C13,0)</f>
        <v/>
      </c>
      <c r="G13" s="8">
        <f>IF(B13="Revenu",IF(D13&gt;=C13,"Objectif atteint","En dessous"),IF(D13&lt;=C13,"Maîtrisé","Dépassement"))</f>
        <v/>
      </c>
    </row>
    <row r="14">
      <c r="A14" s="10" t="inlineStr">
        <is>
          <t>TOTAL</t>
        </is>
      </c>
      <c r="B14" s="10" t="inlineStr"/>
      <c r="C14" s="11">
        <f>SUM(C4:C13)</f>
        <v/>
      </c>
      <c r="D14" s="11">
        <f>SUM(D4:D13)</f>
        <v/>
      </c>
      <c r="E14" s="11">
        <f>SUM(E4:E13)</f>
        <v/>
      </c>
      <c r="F14" s="12">
        <f>IFERROR(D14/C14,0)</f>
        <v/>
      </c>
      <c r="G14" s="10" t="inlineStr"/>
    </row>
    <row r="17">
      <c r="A17" s="13" t="inlineStr">
        <is>
          <t>Recherche rapide par catégorie</t>
        </is>
      </c>
    </row>
    <row r="18">
      <c r="A18" s="14" t="inlineStr">
        <is>
          <t>Catégorie recherchée :</t>
        </is>
      </c>
      <c r="B18" s="15" t="inlineStr">
        <is>
          <t>Alimentation</t>
        </is>
      </c>
    </row>
    <row r="19">
      <c r="A19" s="14" t="inlineStr">
        <is>
          <t>Budget prévu trouvé :</t>
        </is>
      </c>
      <c r="B19" s="16">
        <f>IFERROR(VLOOKUP(B18,A4:D13,3,FALSE),"Non trouvé")</f>
        <v/>
      </c>
    </row>
    <row r="20">
      <c r="A20" s="14" t="inlineStr">
        <is>
          <t>Montant réel trouvé :</t>
        </is>
      </c>
      <c r="B20" s="16">
        <f>IFERROR(VLOOKUP(B18,A4:D13,4,FALSE),"Non trouvé")</f>
        <v/>
      </c>
    </row>
  </sheetData>
  <mergeCells count="1">
    <mergeCell ref="A1:G1"/>
  </mergeCells>
  <conditionalFormatting sqref="E4:E13">
    <cfRule type="cellIs" priority="1" operator="lessThan" dxfId="0">
      <formula>0</formula>
    </cfRule>
    <cfRule type="cellIs" priority="2" operator="greaterThanOrEqual" dxfId="1">
      <formula>0</formula>
    </cfRule>
  </conditionalFormatting>
  <conditionalFormatting sqref="G4:G13">
    <cfRule type="expression" priority="3" dxfId="0">
      <formula>OR(G4="Dépassement",G4="En dessous")</formula>
    </cfRule>
  </conditionalFormatting>
  <dataValidations count="1">
    <dataValidation sqref="B4:B13" showErrorMessage="1" showInputMessage="1" allowBlank="0" type="list">
      <formula1>"Revenu,Dépense"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4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7" t="inlineStr">
        <is>
          <t>Tableau de Bord Budgétaire</t>
        </is>
      </c>
    </row>
    <row r="3">
      <c r="A3" s="18" t="inlineStr">
        <is>
          <t>Indicateurs clés</t>
        </is>
      </c>
    </row>
    <row r="4">
      <c r="A4" s="19" t="inlineStr">
        <is>
          <t>Total des revenus réels</t>
        </is>
      </c>
      <c r="B4" s="20">
        <f>SUMIF('Budget Mensuel'!B4:B13,"Revenu",'Budget Mensuel'!D4:D13)</f>
        <v/>
      </c>
    </row>
    <row r="5">
      <c r="A5" s="21" t="inlineStr">
        <is>
          <t>Total des dépenses réelles</t>
        </is>
      </c>
      <c r="B5" s="22">
        <f>SUMIF('Budget Mensuel'!B4:B13,"Dépense",'Budget Mensuel'!D4:D13)</f>
        <v/>
      </c>
    </row>
    <row r="6">
      <c r="A6" s="19" t="inlineStr">
        <is>
          <t>Solde net du mois</t>
        </is>
      </c>
      <c r="B6" s="20">
        <f>B4-B5</f>
        <v/>
      </c>
    </row>
    <row r="7">
      <c r="A7" s="21" t="inlineStr">
        <is>
          <t>Taux d'épargne</t>
        </is>
      </c>
      <c r="B7" s="23">
        <f>IFERROR(B6/B4,0)</f>
        <v/>
      </c>
    </row>
    <row r="8">
      <c r="A8" s="19" t="inlineStr">
        <is>
          <t>Budget total prévu</t>
        </is>
      </c>
      <c r="B8" s="20">
        <f>SUM('Budget Mensuel'!C4:C13)</f>
        <v/>
      </c>
    </row>
    <row r="9">
      <c r="A9" s="21" t="inlineStr">
        <is>
          <t>Écart total (prévu vs réel)</t>
        </is>
      </c>
      <c r="B9" s="22">
        <f>SUM('Budget Mensuel'!E4:E13)</f>
        <v/>
      </c>
    </row>
    <row r="11">
      <c r="A11" s="18" t="inlineStr">
        <is>
          <t>Analyse par statut</t>
        </is>
      </c>
    </row>
    <row r="12">
      <c r="A12" s="24" t="inlineStr">
        <is>
          <t>Catégories maîtrisées</t>
        </is>
      </c>
      <c r="B12" s="25">
        <f>COUNTIF('Budget Mensuel'!G4:G13,"Maîtrisé")</f>
        <v/>
      </c>
    </row>
    <row r="13">
      <c r="A13" s="26" t="inlineStr">
        <is>
          <t>Catégories en dépassement</t>
        </is>
      </c>
      <c r="B13" s="27">
        <f>COUNTIF('Budget Mensuel'!G4:G13,"Dépassement")</f>
        <v/>
      </c>
    </row>
    <row r="14">
      <c r="A14" s="24" t="inlineStr">
        <is>
          <t>Objectifs de revenus atteints</t>
        </is>
      </c>
      <c r="B14" s="25">
        <f>COUNTIF('Budget Mensuel'!G4:G13,"Objectif atteint")</f>
        <v/>
      </c>
    </row>
  </sheetData>
  <mergeCells count="3">
    <mergeCell ref="A1:F1"/>
    <mergeCell ref="A3:B3"/>
    <mergeCell ref="A11:B11"/>
  </mergeCells>
  <conditionalFormatting sqref="B6">
    <cfRule type="cellIs" priority="1" operator="lessThan" dxfId="0">
      <formula>0</formula>
    </cfRule>
    <cfRule type="cellIs" priority="2" operator="greaterThanOrEqual" dxfId="1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24" customWidth="1" min="3" max="3"/>
    <col width="24" customWidth="1" min="4" max="4"/>
  </cols>
  <sheetData>
    <row r="1" ht="26" customHeight="1">
      <c r="A1" s="17" t="inlineStr">
        <is>
          <t>Mode d'emploi - Planificateur de Budget</t>
        </is>
      </c>
    </row>
    <row r="2" ht="34" customHeight="1">
      <c r="A2" s="28" t="inlineStr">
        <is>
          <t>Ce classeur vous permet de suivre votre budget mensuel, de comparer vos prévisions à vos dépenses réelles et de visualiser votre situation financière en un coup d'œil.</t>
        </is>
      </c>
    </row>
    <row r="4">
      <c r="A4" s="29" t="inlineStr">
        <is>
          <t>Feuille « Budget Mensuel »</t>
        </is>
      </c>
      <c r="B4" s="30" t="n"/>
      <c r="C4" s="30" t="n"/>
      <c r="D4" s="30" t="n"/>
    </row>
    <row r="5">
      <c r="A5" s="31" t="inlineStr">
        <is>
          <t>•</t>
        </is>
      </c>
      <c r="B5" s="32" t="inlineStr">
        <is>
          <t>Chaque ligne représente une catégorie de revenu ou de dépense.</t>
        </is>
      </c>
      <c r="C5" s="33" t="n"/>
      <c r="D5" s="33" t="n"/>
    </row>
    <row r="6">
      <c r="A6" s="34" t="inlineStr">
        <is>
          <t>•</t>
        </is>
      </c>
      <c r="B6" s="35" t="inlineStr">
        <is>
          <t>Colonnes « Budget prévu » et « Montant réel » (fond jaune pâle) : à saisir chaque mois.</t>
        </is>
      </c>
      <c r="C6" s="36" t="n"/>
      <c r="D6" s="36" t="n"/>
    </row>
    <row r="7">
      <c r="A7" s="31" t="inlineStr">
        <is>
          <t>•</t>
        </is>
      </c>
      <c r="B7" s="32" t="inlineStr">
        <is>
          <t>La colonne « Type » utilise une liste déroulante : Revenu ou Dépense.</t>
        </is>
      </c>
      <c r="C7" s="33" t="n"/>
      <c r="D7" s="33" t="n"/>
    </row>
    <row r="8">
      <c r="A8" s="34" t="inlineStr">
        <is>
          <t>•</t>
        </is>
      </c>
      <c r="B8" s="35" t="inlineStr">
        <is>
          <t>« Écart » calcule automatiquement la différence prévu/réel selon le type de ligne.</t>
        </is>
      </c>
      <c r="C8" s="36" t="n"/>
      <c r="D8" s="36" t="n"/>
    </row>
    <row r="9">
      <c r="A9" s="31" t="inlineStr">
        <is>
          <t>•</t>
        </is>
      </c>
      <c r="B9" s="32" t="inlineStr">
        <is>
          <t>« % réalisé » et « Statut » sont calculés automatiquement (formules IF).</t>
        </is>
      </c>
      <c r="C9" s="33" t="n"/>
      <c r="D9" s="33" t="n"/>
    </row>
    <row r="10">
      <c r="A10" s="34" t="inlineStr">
        <is>
          <t>•</t>
        </is>
      </c>
      <c r="B10" s="35" t="inlineStr">
        <is>
          <t>Un module de recherche VLOOKUP (lignes 17 à 20) permet de retrouver rapidement une catégorie.</t>
        </is>
      </c>
      <c r="C10" s="36" t="n"/>
      <c r="D10" s="36" t="n"/>
    </row>
    <row r="12">
      <c r="A12" s="29" t="inlineStr">
        <is>
          <t>Feuille « Synthèse »</t>
        </is>
      </c>
      <c r="B12" s="30" t="n"/>
      <c r="C12" s="30" t="n"/>
      <c r="D12" s="30" t="n"/>
    </row>
    <row r="13">
      <c r="A13" s="31" t="inlineStr">
        <is>
          <t>•</t>
        </is>
      </c>
      <c r="B13" s="32" t="inlineStr">
        <is>
          <t>Regroupe les indicateurs clés : revenus, dépenses, solde net et taux d'épargne.</t>
        </is>
      </c>
      <c r="C13" s="33" t="n"/>
      <c r="D13" s="33" t="n"/>
    </row>
    <row r="14">
      <c r="A14" s="34" t="inlineStr">
        <is>
          <t>•</t>
        </is>
      </c>
      <c r="B14" s="35" t="inlineStr">
        <is>
          <t>Le graphique à barres compare le budget prévu et le montant réel par catégorie.</t>
        </is>
      </c>
      <c r="C14" s="36" t="n"/>
      <c r="D14" s="36" t="n"/>
    </row>
    <row r="15">
      <c r="A15" s="31" t="inlineStr">
        <is>
          <t>•</t>
        </is>
      </c>
      <c r="B15" s="32" t="inlineStr">
        <is>
          <t>Le graphique circulaire montre la répartition des dépenses réelles.</t>
        </is>
      </c>
      <c r="C15" s="33" t="n"/>
      <c r="D15" s="33" t="n"/>
    </row>
    <row r="16">
      <c r="A16" s="34" t="inlineStr">
        <is>
          <t>•</t>
        </is>
      </c>
      <c r="B16" s="35" t="inlineStr">
        <is>
          <t>Les compteurs COUNTIF indiquent le nombre de catégories maîtrisées ou en dépassement.</t>
        </is>
      </c>
      <c r="C16" s="36" t="n"/>
      <c r="D16" s="36" t="n"/>
    </row>
    <row r="18">
      <c r="A18" s="29" t="inlineStr">
        <is>
          <t>Conseils d'utilisation</t>
        </is>
      </c>
      <c r="B18" s="30" t="n"/>
      <c r="C18" s="30" t="n"/>
      <c r="D18" s="30" t="n"/>
    </row>
    <row r="19">
      <c r="A19" s="31" t="inlineStr">
        <is>
          <t>•</t>
        </is>
      </c>
      <c r="B19" s="32" t="inlineStr">
        <is>
          <t>Mettez à jour uniquement les cellules à fond jaune pâle (zones de saisie).</t>
        </is>
      </c>
      <c r="C19" s="33" t="n"/>
      <c r="D19" s="33" t="n"/>
    </row>
    <row r="20">
      <c r="A20" s="34" t="inlineStr">
        <is>
          <t>•</t>
        </is>
      </c>
      <c r="B20" s="35" t="inlineStr">
        <is>
          <t>Ne modifiez pas les formules des colonnes calculées (Écart, %, Statut, totaux).</t>
        </is>
      </c>
      <c r="C20" s="36" t="n"/>
      <c r="D20" s="36" t="n"/>
    </row>
    <row r="21">
      <c r="A21" s="31" t="inlineStr">
        <is>
          <t>•</t>
        </is>
      </c>
      <c r="B21" s="32" t="inlineStr">
        <is>
          <t>Dupliquez la feuille « Budget Mensuel » chaque mois pour conserver un historique.</t>
        </is>
      </c>
      <c r="C21" s="33" t="n"/>
      <c r="D21" s="33" t="n"/>
    </row>
    <row r="22">
      <c r="A22" s="34" t="inlineStr">
        <is>
          <t>•</t>
        </is>
      </c>
      <c r="B22" s="35" t="inlineStr">
        <is>
          <t>Vérifiez le solde net chaque fin de mois pour ajuster votre épargne.</t>
        </is>
      </c>
      <c r="C22" s="36" t="n"/>
      <c r="D22" s="36" t="n"/>
    </row>
  </sheetData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2026-07-21T16:42:12Z</dcterms:created>
  <dcterms:modified xmlns:dcterms="http://purl.org/dc/terms/" xmlns:xsi="http://www.w3.org/2001/XMLSchema-instance" xsi:type="dcterms:W3CDTF">2026-07-21T16:42:12Z</dcterms:modified>
</cp:coreProperties>
</file>